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61" documentId="120_S{2AC9BD13-BADA-5192-A53E-5A8FF88502F6}" xr6:coauthVersionLast="47" xr6:coauthVersionMax="47" xr10:uidLastSave="{161C9E59-F32A-42A0-83DE-13E266C86E8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B8"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8" i="5"/>
  <c r="L8" i="5"/>
  <c r="B9" i="5"/>
  <c r="G9" i="5"/>
  <c r="L9" i="5"/>
  <c r="B10" i="5"/>
  <c r="G10" i="5"/>
  <c r="L10" i="5"/>
  <c r="B11" i="5"/>
  <c r="G11" i="5"/>
  <c r="L11" i="5"/>
  <c r="G12" i="5"/>
  <c r="L12" i="5"/>
  <c r="G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<sst xmlns="http://schemas.openxmlformats.org/spreadsheetml/2006/main" count="181532" uniqueCount="39144">
  <si>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</si>
  <si>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</si>
  <si>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</si>
  <si>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</si>
  <si>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</si>
  <si>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</si>
  <si>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</si>
  <si>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</si>
  <si>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</si>
  <si>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</si>
  <si>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</si>
  <si>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</si>
  <si>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</si>
  <si>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</si>
  <si>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</si>
  <si>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</si>
  <si>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</si>
  <si>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</si>
  <si>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</si>
  <si>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</si>
  <si>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</si>
  <si>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</si>
  <si>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</si>
  <si>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</si>
  <si>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</si>
  <si>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</si>
  <si>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</si>
  <si>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</si>
  <si>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</si>
  <si>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</si>
  <si>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</si>
  <si>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</si>
  <si>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</si>
  <si>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</si>
  <si>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</si>
  <si>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</si>
  <si>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</si>
  <si>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</si>
  <si>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</si>
  <si>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</si>
  <si>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</si>
  <si>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</si>
  <si>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</si>
  <si>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</si>
  <si>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</si>
  <si>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</si>
  <si>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</si>
  <si>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</si>
  <si>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</si>
  <si>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</si>
  <si>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</si>
  <si>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</si>
  <si>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</si>
  <si>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</si>
  <si>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</si>
  <si>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</si>
  <si>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</si>
  <si>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</si>
  <si>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</si>
  <si>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</si>
  <si>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</si>
  <si>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</si>
  <si>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</si>
  <si>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</si>
  <si>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</si>
  <si>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</si>
  <si>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</si>
  <si>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</si>
  <si>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</si>
  <si>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</si>
  <si>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</si>
  <si>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</si>
  <si>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</si>
  <si>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</si>
  <si>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</si>
  <si>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</si>
  <si>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</si>
  <si>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</si>
  <si>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</si>
  <si>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</si>
  <si>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</si>
  <si>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</si>
  <si>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</si>
  <si>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</si>
  <si>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</si>
  <si>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</si>
  <si>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</si>
  <si>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</si>
  <si>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</si>
  <si>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</si>
  <si>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</si>
  <si>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</si>
  <si>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</si>
  <si>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</si>
  <si>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</si>
  <si>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</si>
  <si>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</si>
  <si>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</si>
  <si>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</si>
  <si>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</si>
  <si>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</si>
  <si>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</si>
  <si>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</si>
  <si>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</si>
  <si>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</si>
  <si>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</si>
  <si>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</si>
  <si>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</si>
  <si>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</si>
  <si>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</si>
  <si>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</si>
  <si>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</si>
  <si>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</si>
  <si>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</si>
  <si>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</si>
  <si>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</si>
  <si>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</si>
  <si>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</si>
  <si>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</si>
  <si>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</si>
  <si>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</si>
  <si>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</si>
  <si>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</si>
  <si>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</si>
  <si>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</si>
  <si>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</si>
  <si>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</si>
  <si>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</si>
  <si>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</si>
  <si>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</si>
  <si>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</si>
  <si>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</si>
  <si>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</si>
  <si>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</si>
  <si>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</si>
  <si>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</si>
  <si>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</si>
  <si>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</si>
  <si>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</si>
  <si>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</si>
  <si>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</si>
  <si>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</si>
  <si>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</si>
  <si>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</si>
  <si>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</si>
  <si>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</si>
  <si>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</si>
  <si>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</si>
  <si>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</si>
  <si>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</si>
  <si>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</si>
  <si>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</si>
  <si>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</si>
  <si>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</si>
  <si>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</si>
  <si>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</si>
  <si>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</si>
  <si>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</si>
  <si>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</si>
  <si>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</si>
  <si>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</si>
  <si>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</si>
  <si>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</si>
  <si>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</si>
  <si>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</si>
  <si>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</si>
  <si>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</si>
  <si>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</si>
  <si>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</si>
  <si>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</si>
  <si>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</si>
  <si>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</si>
  <si>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</si>
  <si>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</si>
  <si>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</si>
  <si>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</si>
  <si>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</si>
  <si>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</si>
  <si>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</si>
  <si>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</si>
  <si>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</si>
  <si>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</si>
  <si>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</si>
  <si>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</si>
  <si>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</si>
  <si>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</si>
  <si>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</si>
  <si>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</si>
  <si>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</si>
  <si>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</si>
  <si>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</si>
  <si>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</si>
  <si>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</si>
  <si>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</si>
  <si>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</si>
  <si>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</si>
  <si>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</si>
  <si>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</si>
  <si>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</si>
  <si>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</si>
  <si>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</si>
  <si>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</si>
  <si>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</si>
  <si>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</si>
  <si>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</si>
  <si>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</si>
  <si>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</si>
  <si>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</si>
  <si>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</si>
  <si>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</si>
  <si>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</si>
  <si>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</si>
  <si>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</si>
  <si>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</si>
  <si>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</si>
  <si>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</si>
  <si>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</si>
  <si>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</si>
  <si>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</si>
  <si>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</si>
  <si>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</si>
  <si>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</si>
  <si>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</si>
  <si>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</si>
  <si>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</si>
  <si>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</si>
  <si>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</si>
  <si>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</si>
  <si>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</si>
  <si>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</si>
  <si>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</si>
  <si>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</si>
  <si>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</si>
  <si>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</si>
  <si>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</si>
  <si>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</si>
  <si>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</si>
  <si>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</si>
  <si>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</si>
  <si>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</si>
  <si>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</si>
  <si>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</si>
  <si>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</si>
  <si>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</si>
  <si>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</si>
  <si>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</si>
  <si>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</si>
  <si>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</si>
  <si>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</si>
  <si>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</si>
  <si>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</si>
  <si>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</si>
  <si>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</si>
  <si>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</si>
  <si>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</si>
  <si>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</si>
  <si>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</si>
  <si>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</si>
  <si>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</si>
  <si>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</si>
  <si>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</si>
  <si>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</si>
  <si>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</si>
  <si>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</si>
  <si>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</si>
  <si>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</si>
  <si>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</si>
  <si>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</si>
  <si>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</si>
  <si>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</si>
  <si>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</si>
  <si>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</si>
  <si>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</si>
  <si>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</si>
  <si>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</si>
  <si>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</si>
  <si>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</si>
  <si>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</si>
  <si>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</si>
  <si>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</si>
  <si>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</si>
  <si>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</si>
  <si>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</si>
  <si>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</si>
  <si>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</si>
  <si>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</si>
  <si>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</si>
  <si>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</si>
  <si>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</si>
  <si>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</si>
  <si>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</si>
  <si>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</si>
  <si>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</si>
  <si>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</si>
  <si>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</si>
  <si>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</si>
  <si>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</si>
  <si>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</si>
  <si>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</si>
  <si>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</si>
  <si>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</si>
  <si>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</si>
  <si>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</si>
  <si>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</si>
  <si>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</si>
  <si>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</si>
  <si>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</si>
  <si>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</si>
  <si>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</si>
  <si>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</si>
  <si>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</si>
  <si>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</si>
  <si>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</si>
  <si>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</si>
  <si>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</si>
  <si>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</si>
  <si>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</si>
  <si>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</si>
  <si>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</si>
  <si>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</si>
  <si>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</si>
  <si>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</si>
  <si>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</si>
  <si>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</si>
  <si>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</si>
  <si>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</si>
  <si>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</si>
  <si>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</si>
  <si>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</si>
  <si>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</si>
  <si>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</si>
  <si>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</si>
  <si>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</si>
  <si>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</si>
  <si>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</si>
  <si>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</si>
  <si>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</si>
  <si>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</si>
  <si>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</si>
  <si>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</si>
  <si>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</si>
  <si>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</si>
  <si>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</si>
  <si>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</si>
  <si>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</si>
  <si>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</si>
  <si>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</si>
  <si>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</si>
  <si>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</si>
  <si>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</si>
  <si>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</si>
  <si>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</si>
  <si>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</si>
  <si>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</si>
  <si>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</si>
  <si>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</si>
  <si>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</si>
  <si>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</si>
  <si>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</si>
  <si>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</si>
  <si>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</si>
  <si>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</si>
  <si>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</si>
  <si>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</si>
  <si>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</si>
  <si>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</si>
  <si>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</si>
  <si>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</si>
  <si>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</si>
  <si>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</si>
  <si>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</si>
  <si>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</si>
  <si>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</si>
  <si>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</si>
  <si>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</si>
  <si>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</si>
  <si>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</si>
  <si>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</si>
  <si>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</si>
  <si>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</si>
  <si>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</si>
  <si>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</si>
  <si>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</si>
  <si>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</si>
  <si>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</si>
  <si>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</si>
  <si>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</si>
  <si>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</si>
  <si>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</si>
  <si>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</si>
  <si>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</si>
  <si>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</si>
  <si>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</si>
  <si>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</si>
  <si>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</si>
  <si>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</si>
  <si>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</si>
  <si>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</si>
  <si>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</si>
  <si>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</si>
  <si>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</si>
  <si>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</si>
  <si>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</si>
  <si>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</si>
  <si>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</si>
  <si>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</si>
  <si>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</si>
  <si>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</si>
  <si>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</si>
  <si>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</si>
  <si>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</si>
  <si>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</si>
  <si>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</si>
  <si>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</si>
  <si>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</si>
  <si>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</si>
  <si>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</si>
  <si>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</si>
  <si>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</si>
  <si>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</si>
  <si>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</si>
  <si>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</si>
  <si>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</si>
  <si>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</si>
  <si>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</si>
  <si>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</si>
  <si>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</si>
  <si>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</si>
  <si>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</si>
  <si>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</si>
  <si>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</si>
  <si>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</si>
  <si>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</si>
  <si>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</si>
  <si>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</si>
  <si>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</si>
  <si>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</si>
  <si>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</si>
  <si>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</si>
  <si>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</si>
  <si>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</si>
  <si>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</si>
  <si>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</si>
  <si>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</si>
  <si>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</si>
  <si>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</si>
  <si>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</si>
  <si>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</si>
  <si>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</si>
  <si>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</si>
  <si>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</si>
  <si>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</si>
  <si>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</si>
  <si>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</si>
  <si>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</si>
  <si>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</si>
  <si>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</si>
  <si>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</si>
  <si>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</si>
  <si>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</si>
  <si>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</si>
  <si>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</si>
  <si>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</si>
  <si>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</si>
  <si>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</si>
  <si>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</si>
  <si>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</si>
  <si>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</si>
  <si>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</si>
  <si>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</si>
  <si>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</si>
  <si>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</si>
  <si>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</si>
  <si>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</si>
  <si>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</si>
  <si>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</si>
  <si>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</si>
  <si>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</si>
  <si>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</si>
  <si>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</si>
  <si>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</si>
  <si>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</si>
  <si>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</si>
  <si>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</si>
  <si>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</si>
  <si>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</si>
  <si>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</si>
  <si>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</si>
  <si>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</si>
  <si>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</si>
  <si>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</si>
  <si>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</si>
  <si>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</si>
  <si>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</si>
  <si>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</si>
  <si>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</si>
  <si>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</si>
  <si>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</si>
  <si>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</si>
  <si>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</si>
  <si>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</si>
  <si>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</si>
  <si>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</si>
  <si>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</si>
  <si>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</si>
  <si>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</si>
  <si>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</si>
  <si>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</si>
  <si>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</si>
  <si>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</si>
  <si>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</si>
  <si>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</si>
  <si>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</si>
  <si>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</si>
  <si>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</si>
  <si>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</si>
  <si>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</si>
  <si>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</si>
  <si>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</si>
  <si>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</si>
  <si>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</si>
  <si>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</si>
  <si>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</si>
  <si>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</si>
  <si>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</si>
  <si>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</si>
  <si>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</si>
  <si>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</si>
  <si>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</si>
  <si>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</si>
  <si>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</si>
  <si>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</si>
  <si>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</si>
  <si>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</si>
  <si>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</si>
  <si>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</si>
  <si>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</si>
  <si>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</si>
  <si>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</si>
  <si>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</si>
  <si>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</si>
  <si>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</si>
  <si>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</si>
  <si>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</si>
  <si>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</si>
  <si>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</si>
  <si>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</si>
  <si>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</si>
  <si>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</si>
  <si>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</si>
  <si>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</si>
  <si>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</si>
  <si>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</si>
  <si>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</si>
  <si>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</si>
  <si>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</si>
  <si>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</si>
  <si>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</si>
  <si>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</si>
  <si>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</si>
  <si>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</si>
  <si>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</si>
  <si>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</si>
  <si>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</si>
  <si>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</si>
  <si>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</si>
  <si>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</si>
  <si>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</si>
  <si>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</si>
  <si>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</si>
  <si>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</si>
  <si>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</si>
  <si>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</si>
  <si>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</si>
  <si>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</si>
  <si>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</si>
  <si>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</si>
  <si>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</si>
  <si>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</si>
  <si>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</si>
  <si>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</si>
  <si>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</si>
  <si>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</si>
  <si>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</si>
  <si>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</si>
  <si>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</si>
  <si>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</si>
  <si>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</si>
  <si>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</si>
  <si>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</si>
  <si>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</si>
  <si>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</si>
  <si>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</si>
  <si>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</si>
  <si>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</si>
  <si>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</si>
  <si>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</si>
  <si>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</si>
  <si>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</si>
  <si>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</si>
  <si>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</si>
  <si>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</si>
  <si>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</si>
  <si>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</si>
  <si>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</si>
  <si>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</si>
  <si>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</si>
  <si>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</si>
  <si>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</si>
  <si>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</si>
  <si>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</si>
  <si>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</si>
  <si>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</si>
  <si>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</si>
  <si>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</si>
  <si>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</si>
  <si>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</si>
  <si>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</si>
  <si>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</si>
  <si>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</si>
  <si>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</si>
  <si>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</si>
  <si>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</si>
  <si>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</si>
  <si>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</si>
  <si>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</si>
  <si>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</si>
  <si>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</si>
  <si>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</si>
  <si>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</si>
  <si>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</si>
  <si>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</si>
  <si>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</si>
  <si>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</si>
  <si>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</si>
  <si>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</si>
  <si>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</si>
  <si>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</si>
  <si>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</si>
  <si>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</si>
  <si>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</si>
  <si>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</si>
  <si>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</si>
  <si>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</si>
  <si>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</si>
  <si>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</si>
  <si>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</si>
  <si>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</si>
  <si>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</si>
  <si>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</si>
  <si>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</si>
  <si>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</si>
  <si>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</si>
  <si>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</si>
  <si>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</si>
  <si>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</si>
  <si>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</si>
  <si>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</si>
  <si>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</si>
  <si>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</si>
  <si>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</si>
  <si>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</si>
  <si>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</si>
  <si>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</si>
  <si>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</si>
  <si>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</si>
  <si>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</si>
  <si>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</si>
  <si>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</si>
  <si>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</si>
  <si>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</si>
  <si>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</si>
  <si>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</si>
  <si>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</si>
  <si>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</si>
  <si>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</si>
  <si>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</si>
  <si>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</si>
  <si>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</si>
  <si>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</si>
  <si>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</si>
  <si>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</si>
  <si>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</si>
  <si>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</si>
  <si>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</si>
  <si>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</si>
  <si>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</si>
  <si>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</si>
  <si>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</si>
  <si>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</si>
  <si>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</si>
  <si>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</si>
  <si>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</si>
  <si>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</si>
  <si>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</si>
  <si>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</si>
  <si>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</si>
  <si>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</si>
  <si>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</si>
  <si>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</si>
  <si>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</si>
  <si>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</si>
  <si>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</si>
  <si>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</si>
  <si>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</si>
  <si>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</si>
  <si>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</si>
  <si>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</si>
  <si>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</si>
  <si>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</si>
  <si>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</si>
  <si>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</si>
  <si>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</si>
  <si>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</si>
  <si>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</si>
  <si>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</si>
  <si>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</si>
  <si>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</si>
  <si>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</si>
  <si>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</si>
  <si>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</si>
  <si>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</si>
  <si>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</si>
  <si>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</si>
  <si>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</si>
  <si>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</si>
  <si>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</si>
  <si>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</si>
  <si>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</si>
  <si>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</si>
  <si>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</si>
  <si>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</si>
  <si>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</si>
  <si>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</si>
  <si>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</si>
  <si>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</si>
  <si>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</si>
  <si>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</si>
  <si>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</si>
  <si>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</si>
  <si>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</si>
  <si>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</si>
  <si>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</si>
  <si>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</si>
  <si>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</si>
  <si>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</si>
  <si>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</si>
  <si>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</si>
  <si>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</si>
  <si>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</si>
  <si>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</si>
  <si>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</si>
  <si>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</si>
  <si>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</si>
  <si>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</si>
  <si>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</si>
  <si>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</si>
  <si>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</si>
  <si>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</si>
  <si>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</si>
  <si>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</si>
  <si>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</si>
  <si>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</si>
  <si>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</si>
  <si>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</si>
  <si>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</si>
  <si>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</si>
  <si>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</si>
  <si>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</si>
  <si>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</si>
  <si>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</si>
  <si>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</si>
  <si>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</si>
  <si>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</si>
  <si>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</si>
  <si>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</si>
  <si>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</si>
  <si>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</si>
  <si>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</si>
  <si>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</si>
  <si>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</si>
  <si>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</si>
  <si>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</si>
  <si>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</si>
  <si>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</si>
  <si>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</si>
  <si>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</si>
  <si>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</si>
  <si>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</si>
  <si>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</si>
  <si>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</si>
  <si>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</si>
  <si>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</si>
  <si>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</si>
  <si>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</si>
  <si>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</si>
  <si>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</si>
  <si>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</si>
  <si>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</si>
  <si>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</si>
  <si>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</si>
  <si>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</si>
  <si>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</si>
  <si>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</si>
  <si>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</si>
  <si>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</si>
  <si>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</si>
  <si>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</si>
  <si>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</si>
  <si>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</si>
  <si>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</si>
  <si>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</si>
  <si>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</si>
  <si>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</si>
  <si>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</si>
  <si>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</si>
  <si>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</si>
  <si>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</si>
  <si>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</si>
  <si>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</si>
  <si>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</si>
  <si>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</si>
  <si>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</si>
  <si>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</si>
  <si>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</si>
  <si>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</si>
  <si>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</si>
  <si>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</si>
  <si>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</si>
  <si>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</si>
  <si>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</si>
  <si>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</si>
  <si>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</si>
  <si>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</si>
  <si>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</si>
  <si>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</si>
  <si>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</si>
  <si>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</si>
  <si>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</si>
  <si>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</si>
  <si>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</si>
  <si>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</si>
  <si>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</si>
  <si>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</si>
  <si>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</si>
  <si>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</si>
  <si>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</si>
  <si>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</si>
  <si>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</si>
  <si>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</si>
  <si>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</si>
  <si>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</si>
  <si>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</si>
  <si>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</si>
  <si>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</si>
  <si>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</si>
  <si>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</si>
  <si>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</si>
  <si>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</si>
  <si>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</si>
  <si>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</si>
  <si>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</si>
  <si>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</si>
  <si>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</si>
  <si>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</si>
  <si>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</si>
  <si>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</si>
  <si>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</si>
  <si>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</si>
  <si>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</si>
  <si>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</si>
  <si>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</si>
  <si>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</si>
  <si>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</si>
  <si>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</si>
  <si>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</si>
  <si>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</si>
  <si>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</si>
  <si>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</si>
  <si>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</si>
  <si>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</si>
  <si>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</si>
  <si>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</si>
  <si>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</si>
  <si>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</si>
  <si>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</si>
  <si>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</si>
  <si>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</si>
  <si>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</si>
  <si>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</si>
  <si>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</si>
  <si>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</si>
  <si>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</si>
  <si>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</si>
  <si>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</si>
  <si>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</si>
  <si>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</si>
  <si>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</si>
  <si>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</si>
  <si>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</si>
  <si>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</si>
  <si>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</si>
  <si>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</si>
  <si>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</si>
  <si>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</si>
  <si>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</si>
  <si>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</si>
  <si>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</si>
  <si>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</si>
  <si>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</si>
  <si>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</si>
  <si>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</si>
  <si>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</si>
  <si>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</si>
  <si>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</si>
  <si>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</si>
  <si>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</si>
  <si>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</si>
  <si>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</si>
  <si>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</si>
  <si>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</si>
  <si>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</si>
  <si>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</si>
  <si>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</si>
  <si>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</si>
  <si>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</si>
  <si>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</si>
  <si>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</si>
  <si>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</si>
  <si>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</si>
  <si>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</si>
  <si>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</si>
  <si>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</si>
  <si>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</si>
  <si>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</si>
  <si>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</si>
  <si>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</si>
  <si>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</si>
  <si>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</si>
  <si>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</si>
  <si>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</si>
  <si>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</si>
  <si>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</si>
  <si>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</si>
  <si>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</si>
  <si>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</si>
  <si>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</si>
  <si>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</si>
  <si>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</si>
  <si>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</si>
  <si>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</si>
  <si>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</si>
  <si>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</si>
  <si>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</si>
  <si>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</si>
  <si>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</si>
  <si>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</si>
  <si>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</si>
  <si>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</si>
  <si>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</si>
  <si>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</si>
  <si>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</si>
  <si>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</si>
  <si>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</si>
  <si>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</si>
  <si>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</si>
  <si>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</si>
  <si>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</si>
  <si>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</si>
  <si>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</si>
  <si>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</si>
  <si>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</si>
  <si>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</si>
  <si>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</si>
  <si>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</si>
  <si>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</si>
  <si>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</si>
  <si>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</si>
  <si>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</si>
  <si>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</si>
  <si>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</si>
  <si>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</si>
  <si>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</si>
  <si>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</si>
  <si>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</si>
  <si>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</si>
  <si>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</si>
  <si>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</si>
  <si>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</si>
  <si>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</si>
  <si>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</si>
  <si>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</si>
  <si>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</si>
  <si>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</si>
  <si>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</si>
  <si>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</si>
  <si>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</si>
  <si>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</si>
  <si>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</si>
  <si>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</si>
  <si>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</si>
  <si>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</si>
  <si>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</si>
  <si>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</si>
  <si>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</si>
  <si>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</si>
  <si>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</si>
  <si>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</si>
  <si>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</si>
  <si>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</si>
  <si>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</si>
  <si>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</si>
  <si>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</si>
  <si>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</si>
  <si>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</si>
  <si>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</si>
  <si>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</si>
  <si>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</si>
  <si>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</si>
  <si>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</si>
  <si>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</si>
  <si>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</si>
  <si>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</si>
  <si>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</si>
  <si>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</si>
  <si>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</si>
  <si>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</si>
  <si>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</si>
  <si>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</si>
  <si>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</si>
  <si>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</si>
  <si>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</si>
  <si>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</si>
  <si>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</si>
  <si>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</si>
  <si>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</si>
  <si>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</si>
  <si>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</si>
  <si>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</si>
  <si>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</si>
  <si>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</si>
  <si>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</si>
  <si>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</si>
  <si>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</si>
  <si>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</si>
  <si>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</si>
  <si>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</si>
  <si>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</si>
  <si>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</si>
  <si>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</si>
  <si>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</si>
  <si>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</si>
  <si>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</si>
  <si>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</si>
  <si>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</si>
  <si>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</si>
  <si>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</si>
  <si>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</si>
  <si>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</si>
  <si>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</si>
  <si>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</si>
  <si>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</si>
  <si>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</si>
  <si>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</si>
  <si>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</si>
  <si>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</si>
  <si>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</si>
  <si>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</si>
  <si>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</si>
  <si>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</si>
  <si>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</si>
  <si>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</si>
  <si>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</si>
  <si>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</si>
  <si>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</si>
  <si>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</si>
  <si>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</si>
  <si>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</si>
  <si>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</si>
  <si>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</si>
  <si>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</si>
  <si>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</si>
  <si>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</si>
  <si>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</si>
  <si>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</si>
  <si>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</si>
  <si>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</si>
  <si>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</si>
  <si>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</si>
  <si>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</si>
  <si>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</si>
  <si>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</si>
  <si>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</si>
  <si>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</si>
  <si>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</si>
  <si>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</si>
  <si>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</si>
  <si>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</si>
  <si>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</si>
  <si>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</si>
  <si>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</si>
  <si>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</si>
  <si>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</si>
  <si>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</si>
  <si>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</si>
  <si>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</si>
  <si>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</si>
  <si>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</si>
  <si>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</si>
  <si>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</si>
  <si>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</si>
  <si>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</si>
  <si>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</si>
  <si>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</si>
  <si>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</si>
  <si>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</si>
  <si>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</si>
  <si>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</si>
  <si>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</si>
  <si>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</si>
  <si>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</si>
  <si>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</si>
  <si>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</si>
  <si>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</si>
  <si>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</si>
  <si>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</si>
  <si>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</si>
  <si>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</si>
  <si>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</si>
  <si>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</si>
  <si>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</si>
  <si>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</si>
  <si>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</si>
  <si>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</si>
  <si>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</si>
  <si>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</si>
  <si>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</si>
  <si>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</si>
  <si>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</si>
  <si>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</si>
  <si>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</si>
  <si>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</si>
  <si>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</si>
  <si>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</si>
  <si>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</si>
  <si>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</si>
  <si>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</si>
  <si>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</si>
  <si>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</si>
  <si>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</si>
  <si>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</si>
  <si>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</si>
  <si>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</si>
  <si>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</si>
  <si>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</si>
  <si>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</si>
  <si>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</si>
  <si>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</si>
  <si>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</si>
  <si>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</si>
  <si>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</si>
  <si>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</si>
  <si>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</si>
  <si>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</si>
  <si>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</si>
  <si>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</si>
  <si>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</si>
  <si>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</si>
  <si>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</si>
  <si>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</si>
  <si>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</si>
  <si>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</si>
  <si>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</si>
  <si>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</si>
  <si>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</si>
  <si>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</si>
  <si>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</si>
  <si>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</si>
  <si>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</si>
  <si>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</si>
  <si>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</si>
  <si>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</si>
  <si>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</si>
  <si>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</si>
  <si>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</si>
  <si>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</si>
  <si>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</si>
  <si>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</si>
  <si>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</si>
  <si>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</si>
  <si>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</si>
  <si>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</si>
  <si>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</si>
  <si>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</si>
  <si>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</si>
  <si>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</si>
  <si>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</si>
  <si>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</si>
  <si>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</si>
  <si>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</si>
  <si>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</si>
  <si>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</si>
  <si>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</si>
  <si>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</si>
  <si>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</si>
  <si>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</si>
  <si>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</si>
  <si>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</si>
  <si>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</si>
  <si>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</si>
  <si>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</si>
  <si>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</si>
  <si>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</si>
  <si>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</si>
  <si>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</si>
  <si>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</si>
  <si>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</si>
  <si>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</si>
  <si>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</si>
  <si>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</si>
  <si>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</si>
  <si>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</si>
  <si>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</si>
  <si>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</si>
  <si>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</si>
  <si>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</si>
  <si>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</si>
  <si>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</si>
  <si>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</si>
  <si>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</si>
  <si>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</si>
  <si>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</si>
  <si>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</si>
  <si>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</si>
  <si>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</si>
  <si>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</si>
  <si>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</si>
  <si>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</si>
  <si>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</si>
  <si>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</si>
  <si>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</si>
  <si>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</si>
  <si>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</si>
  <si>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</si>
  <si>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</si>
  <si>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</si>
  <si>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</si>
  <si>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</si>
  <si>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</si>
  <si>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</si>
  <si>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</si>
  <si>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</si>
  <si>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</si>
  <si>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</si>
  <si>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</si>
  <si>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</si>
  <si>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</si>
  <si>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</si>
  <si>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</si>
  <si>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</si>
  <si>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</si>
  <si>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</si>
  <si>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</si>
  <si>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</si>
  <si>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</si>
  <si>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</si>
  <si>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</si>
  <si>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</si>
  <si>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</si>
  <si>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</si>
  <si>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</si>
  <si>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</si>
  <si>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</si>
  <si>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</si>
  <si>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</si>
  <si>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</si>
  <si>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</si>
  <si>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</si>
  <si>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</si>
  <si>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</si>
  <si>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</si>
  <si>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</si>
  <si>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</si>
  <si>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</si>
  <si>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</si>
  <si>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</si>
  <si>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</si>
  <si>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</si>
  <si>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</si>
  <si>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</si>
  <si>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</si>
  <si>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</si>
  <si>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</si>
  <si>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</si>
  <si>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</si>
  <si>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</si>
  <si>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</si>
  <si>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</si>
  <si>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</si>
  <si>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</si>
  <si>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</si>
  <si>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</si>
  <si>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</si>
  <si>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</si>
  <si>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</si>
  <si>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</si>
  <si>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</si>
  <si>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</si>
  <si>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</si>
  <si>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</si>
  <si>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</si>
  <si>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</si>
  <si>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</si>
  <si>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</si>
  <si>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</si>
  <si>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</si>
  <si>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</si>
  <si>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</si>
  <si>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</si>
  <si>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</si>
  <si>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</si>
  <si>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</si>
  <si>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</si>
  <si>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</si>
  <si>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</si>
  <si>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</si>
  <si>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</si>
  <si>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</si>
  <si>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</si>
  <si>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</si>
  <si>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</si>
  <si>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</si>
  <si>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</si>
  <si>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</si>
  <si>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</si>
  <si>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</si>
  <si>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</si>
  <si>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</si>
  <si>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</si>
  <si>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</si>
  <si>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</si>
  <si>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</si>
  <si>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</si>
  <si>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</si>
  <si>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</si>
  <si>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</si>
  <si>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</si>
  <si>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</si>
  <si>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</si>
  <si>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</si>
  <si>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</si>
  <si>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</si>
  <si>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</si>
  <si>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</si>
  <si>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</si>
  <si>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</si>
  <si>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</si>
  <si>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</si>
  <si>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</si>
  <si>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</si>
  <si>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</si>
  <si>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</si>
  <si>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</si>
  <si>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</si>
  <si>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</si>
  <si>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</si>
  <si>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</si>
  <si>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</si>
  <si>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</si>
  <si>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</si>
  <si>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</si>
  <si>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</si>
  <si>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</si>
  <si>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</si>
  <si>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</si>
  <si>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</si>
  <si>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</si>
  <si>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</si>
  <si>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</si>
  <si>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</si>
  <si>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</si>
  <si>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</si>
  <si>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</si>
  <si>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</si>
  <si>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</si>
  <si>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</si>
  <si>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</si>
  <si>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</si>
  <si>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</si>
  <si>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</si>
  <si>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</si>
  <si>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</si>
  <si>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</si>
  <si>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</si>
  <si>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</si>
  <si>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</si>
  <si>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</si>
  <si>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</si>
  <si>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</si>
  <si>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</si>
  <si>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</si>
  <si>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</si>
  <si>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</si>
  <si>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</si>
  <si>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</si>
  <si>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</si>
  <si>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</si>
  <si>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</si>
  <si>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</si>
  <si>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</si>
  <si>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</si>
  <si>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</si>
  <si>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</si>
  <si>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</si>
  <si>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</si>
  <si>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</si>
  <si>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</si>
  <si>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</si>
  <si>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</si>
  <si>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</si>
  <si>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</si>
  <si>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</si>
  <si>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</si>
  <si>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</si>
  <si>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</si>
  <si>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</si>
  <si>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</si>
  <si>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</si>
  <si>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</si>
  <si>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</si>
  <si>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</si>
  <si>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</si>
  <si>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</si>
  <si>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</si>
  <si>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</si>
  <si>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</si>
  <si>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</si>
  <si>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</si>
  <si>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</si>
  <si>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</si>
  <si>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</si>
  <si>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</si>
  <si>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</si>
  <si>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</si>
  <si>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</si>
  <si>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</si>
  <si>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</si>
  <si>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</si>
  <si>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</si>
  <si>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</si>
  <si>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</si>
  <si>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</si>
  <si>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</si>
  <si>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</si>
  <si>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</si>
  <si>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</si>
  <si>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</si>
  <si>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</si>
  <si>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</si>
  <si>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</si>
  <si>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</si>
  <si>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</si>
  <si>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</si>
  <si>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</si>
  <si>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</si>
  <si>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</si>
  <si>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</si>
  <si>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</si>
  <si>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</si>
  <si>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</si>
  <si>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</si>
  <si>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</si>
  <si>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</si>
  <si>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</si>
  <si>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</si>
  <si>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</si>
  <si>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</si>
  <si>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</si>
  <si>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</si>
  <si>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</si>
  <si>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</si>
  <si>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</si>
  <si>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</si>
  <si>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</si>
  <si>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</si>
  <si>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</si>
  <si>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</si>
  <si>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</si>
  <si>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</si>
  <si>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</si>
  <si>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</si>
  <si>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</si>
  <si>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</si>
  <si>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</si>
  <si>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</si>
  <si>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</si>
  <si>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</si>
  <si>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</si>
  <si>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</si>
  <si>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</si>
  <si>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</si>
  <si>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</si>
  <si>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</si>
  <si>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</si>
  <si>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</si>
  <si>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</si>
  <si>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</si>
  <si>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</si>
  <si>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</si>
  <si>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</si>
  <si>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</si>
  <si>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</si>
  <si>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</si>
  <si>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</si>
  <si>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</si>
  <si>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</si>
  <si>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</si>
  <si>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</si>
  <si>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</si>
  <si>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</si>
  <si>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</si>
  <si>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</si>
  <si>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</si>
  <si>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</si>
  <si>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</si>
  <si>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</si>
  <si>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</si>
  <si>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</si>
  <si>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</si>
  <si>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</si>
  <si>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</si>
  <si>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</si>
  <si>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</si>
  <si>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</si>
  <si>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</si>
  <si>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</si>
  <si>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</si>
  <si>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</si>
  <si>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</si>
  <si>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</si>
  <si>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</si>
  <si>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</si>
  <si>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</si>
  <si>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</si>
  <si>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</si>
  <si>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</si>
  <si>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</si>
  <si>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</si>
  <si>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</si>
  <si>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</si>
  <si>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</si>
  <si>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</si>
  <si>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</si>
  <si>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</si>
  <si>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</si>
  <si>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</si>
  <si>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</si>
  <si>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</si>
  <si>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</si>
  <si>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</si>
  <si>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</si>
  <si>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</si>
  <si>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</si>
  <si>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</si>
  <si>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</si>
  <si>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</si>
  <si>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</si>
  <si>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</si>
  <si>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</si>
  <si>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</si>
  <si>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</si>
  <si>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</si>
  <si>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</si>
  <si>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</si>
  <si>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</si>
  <si>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</si>
  <si>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</si>
  <si>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</si>
  <si>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</si>
  <si>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</si>
  <si>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</si>
  <si>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</si>
  <si>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</si>
  <si>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</si>
  <si>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</si>
  <si>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</si>
  <si>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</si>
  <si>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</si>
  <si>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</si>
  <si>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</si>
  <si>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</si>
  <si>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</si>
  <si>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</si>
  <si>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</si>
  <si>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</si>
  <si>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</si>
  <si>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</si>
  <si>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</si>
  <si>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</si>
  <si>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</si>
  <si>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</si>
  <si>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</si>
  <si>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</si>
  <si>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</si>
  <si>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</si>
  <si>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</si>
  <si>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</si>
  <si>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</si>
  <si>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</si>
  <si>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</si>
  <si>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</si>
  <si>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</si>
  <si>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</si>
  <si>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</si>
  <si>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</si>
  <si>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</si>
  <si>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</si>
  <si>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</si>
  <si>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</si>
  <si>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</si>
  <si>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</si>
  <si>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</si>
  <si>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</si>
  <si>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</si>
  <si>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</si>
  <si>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</si>
  <si>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</si>
  <si>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</si>
  <si>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</si>
  <si>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</si>
  <si>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</si>
  <si>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</si>
  <si>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</si>
  <si>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</si>
  <si>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</si>
  <si>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</si>
  <si>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</si>
  <si>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</si>
  <si>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</si>
  <si>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</si>
  <si>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</si>
  <si>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</si>
  <si>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</si>
  <si>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</si>
  <si>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</si>
  <si>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</si>
  <si>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</si>
  <si>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</si>
  <si>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</si>
  <si>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</si>
  <si>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</si>
  <si>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</si>
  <si>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</si>
  <si>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</si>
  <si>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</si>
  <si>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</si>
  <si>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</si>
  <si>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</si>
  <si>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</si>
  <si>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</si>
  <si>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</si>
  <si>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</si>
  <si>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</si>
  <si>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</si>
  <si>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</si>
  <si>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</si>
  <si>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</si>
  <si>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</si>
  <si>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</si>
  <si>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</si>
  <si>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</si>
  <si>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</si>
  <si>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</si>
  <si>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</si>
  <si>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</si>
  <si>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</si>
  <si>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</si>
  <si>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</si>
  <si>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</si>
  <si>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</si>
  <si>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</si>
  <si>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</si>
  <si>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</si>
  <si>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</si>
  <si>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</si>
  <si>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</si>
  <si>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</si>
  <si>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</si>
  <si>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</si>
  <si>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</si>
  <si>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</si>
  <si>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</si>
  <si>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</si>
  <si>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</si>
  <si>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</si>
  <si>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</si>
  <si>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</si>
  <si>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</si>
  <si>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</si>
  <si>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</si>
  <si>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</si>
  <si>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</si>
  <si>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</si>
  <si>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</si>
  <si>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</si>
  <si>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</si>
  <si>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</si>
  <si>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</si>
  <si>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</si>
  <si>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</si>
  <si>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</si>
  <si>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</si>
  <si>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</si>
  <si>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</si>
  <si>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</si>
  <si>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</si>
  <si>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</si>
  <si>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</si>
  <si>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</si>
  <si>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</si>
  <si>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</si>
  <si>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</si>
  <si>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</si>
  <si>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</si>
  <si>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</si>
  <si>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</si>
  <si>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</si>
  <si>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</si>
  <si>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</si>
  <si>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</si>
  <si>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</si>
  <si>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</si>
  <si>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</si>
  <si>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</si>
  <si>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</si>
  <si>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</si>
  <si>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</si>
  <si>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</si>
  <si>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</si>
  <si>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</si>
  <si>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</si>
  <si>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</si>
  <si>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</si>
  <si>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</si>
  <si>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</si>
  <si>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</si>
  <si>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</si>
  <si>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</si>
  <si>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</si>
  <si>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</si>
  <si>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</si>
  <si>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</si>
  <si>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</si>
  <si>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</si>
  <si>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</si>
  <si>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</si>
  <si>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</si>
  <si>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</si>
  <si>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</si>
  <si>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</si>
  <si>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</si>
  <si>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</si>
  <si>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</si>
  <si>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</si>
  <si>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</si>
  <si>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</si>
  <si>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</si>
  <si>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</si>
  <si>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</si>
  <si>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</si>
  <si>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</si>
  <si>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</si>
  <si>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</si>
  <si>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</si>
  <si>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</si>
  <si>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</si>
  <si>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</si>
  <si>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</si>
  <si>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</si>
  <si>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</si>
  <si>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</si>
  <si>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</si>
  <si>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</si>
  <si>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</si>
  <si>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</si>
  <si>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</si>
  <si>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</si>
  <si>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</si>
  <si>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</si>
  <si>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</si>
  <si>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</si>
  <si>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</si>
  <si>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</si>
  <si>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</si>
  <si>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</si>
  <si>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</si>
  <si>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</si>
  <si>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</si>
  <si>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</si>
  <si>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</si>
  <si>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</si>
  <si>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</si>
  <si>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</si>
  <si>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</si>
  <si>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</si>
  <si>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</si>
  <si>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</si>
  <si>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</si>
  <si>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</si>
  <si>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</si>
  <si>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</si>
  <si>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</si>
  <si>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</si>
  <si>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</si>
  <si>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</si>
  <si>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</si>
  <si>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</si>
  <si>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</si>
  <si>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</si>
  <si>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</si>
  <si>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</si>
  <si>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</si>
  <si>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</si>
  <si>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</si>
  <si>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</si>
  <si>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</si>
  <si>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</si>
  <si>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</si>
  <si>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</si>
  <si>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</si>
  <si>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</si>
  <si>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</si>
  <si>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</si>
  <si>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</si>
  <si>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</si>
  <si>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</si>
  <si>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</si>
  <si>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</si>
  <si>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</si>
  <si>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</si>
  <si>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</si>
  <si>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</si>
  <si>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</si>
  <si>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</si>
  <si>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</si>
  <si>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</si>
  <si>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</si>
  <si>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</si>
  <si>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</si>
  <si>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</si>
  <si>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</si>
  <si>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</si>
  <si>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</si>
  <si>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</si>
  <si>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</si>
  <si>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</si>
  <si>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</si>
  <si>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</si>
  <si>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</si>
  <si>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</si>
  <si>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</si>
  <si>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</si>
  <si>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</si>
  <si>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</si>
  <si>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</si>
  <si>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</si>
  <si>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</si>
  <si>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</si>
  <si>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</si>
  <si>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</si>
  <si>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</si>
  <si>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</si>
  <si>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</si>
  <si>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</si>
  <si>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</si>
  <si>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</si>
  <si>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</si>
  <si>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</si>
  <si>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</si>
  <si>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</si>
  <si>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</si>
  <si>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</si>
  <si>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</si>
  <si>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</si>
  <si>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</si>
  <si>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</si>
  <si>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</si>
  <si>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</si>
  <si>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</si>
  <si>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</si>
  <si>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</si>
  <si>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</si>
  <si>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</si>
  <si>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</si>
  <si>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</si>
  <si>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</si>
  <si>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</si>
  <si>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</si>
  <si>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</si>
  <si>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</si>
  <si>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</si>
  <si>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</si>
  <si>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</si>
  <si>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</si>
  <si>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</si>
  <si>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</si>
  <si>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</si>
  <si>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</si>
  <si>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</si>
  <si>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</si>
  <si>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</si>
  <si>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</si>
  <si>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</si>
  <si>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</si>
  <si>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</si>
  <si>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</si>
  <si>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</si>
  <si>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</si>
  <si>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</si>
  <si>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</si>
  <si>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</si>
  <si>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</si>
  <si>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</si>
  <si>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</si>
  <si>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</si>
  <si>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</si>
  <si>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</si>
  <si>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</si>
  <si>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</si>
  <si>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</si>
  <si>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</si>
  <si>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</si>
  <si>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</si>
  <si>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</si>
  <si>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</si>
  <si>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</si>
  <si>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</si>
  <si>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</si>
  <si>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</si>
  <si>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</si>
  <si>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</si>
  <si>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</si>
  <si>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</si>
  <si>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</si>
  <si>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</si>
  <si>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</si>
  <si>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</si>
  <si>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</si>
  <si>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</si>
  <si>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</si>
  <si>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</si>
  <si>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</si>
  <si>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</si>
  <si>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</si>
  <si>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</si>
  <si>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</si>
  <si>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</si>
  <si>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</si>
  <si>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</si>
  <si>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</si>
  <si>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</si>
  <si>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</si>
  <si>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</si>
  <si>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</si>
  <si>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</si>
  <si>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</si>
  <si>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</si>
  <si>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</si>
  <si>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</si>
  <si>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</si>
  <si>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</si>
  <si>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</si>
  <si>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</si>
  <si>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</si>
  <si>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</si>
  <si>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</si>
  <si>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</si>
  <si>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</si>
  <si>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</si>
  <si>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</si>
  <si>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</si>
  <si>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</si>
  <si>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</si>
  <si>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</si>
  <si>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</si>
  <si>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</si>
  <si>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</si>
  <si>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</si>
  <si>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</si>
  <si>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</si>
  <si>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</si>
  <si>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</si>
  <si>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</si>
  <si>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</si>
  <si>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</si>
  <si>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</si>
  <si>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</si>
  <si>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</si>
  <si>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</si>
  <si>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</si>
  <si>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</si>
  <si>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</si>
  <si>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</si>
  <si>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</si>
  <si>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</si>
  <si>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</si>
  <si>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</si>
  <si>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</si>
  <si>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</si>
  <si>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</si>
  <si>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</si>
  <si>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</si>
  <si>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</si>
  <si>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</si>
  <si>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</si>
  <si>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</si>
  <si>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</si>
  <si>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</si>
  <si>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</si>
  <si>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</si>
  <si>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</si>
  <si>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</si>
  <si>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</si>
  <si>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</si>
  <si>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</si>
  <si>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</si>
  <si>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</si>
  <si>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</si>
  <si>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</si>
  <si>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</si>
  <si>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</si>
  <si>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</si>
  <si>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</si>
  <si>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</si>
  <si>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</si>
  <si>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</si>
  <si>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</si>
  <si>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</si>
  <si>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</si>
  <si>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</si>
  <si>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</si>
  <si>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</si>
  <si>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</si>
  <si>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</si>
  <si>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</si>
  <si>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</si>
  <si>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</si>
  <si>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</si>
  <si>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</si>
  <si>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</si>
  <si>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</si>
  <si>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</si>
  <si>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</si>
  <si>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</si>
  <si>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</si>
  <si>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</si>
  <si>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</si>
  <si>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</si>
  <si>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</si>
  <si>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</si>
  <si>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</si>
  <si>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</si>
  <si>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</si>
  <si>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</si>
  <si>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</si>
  <si>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</si>
  <si>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</si>
  <si>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</si>
  <si>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</si>
  <si>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</si>
  <si>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</si>
  <si>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</si>
  <si>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</si>
  <si>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</si>
  <si>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</si>
  <si>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</si>
  <si>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</si>
  <si>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</si>
  <si>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</si>
  <si>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</si>
  <si>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</si>
  <si>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</si>
  <si>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</si>
  <si>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</si>
  <si>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</si>
  <si>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</si>
  <si>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</si>
  <si>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</si>
  <si>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</si>
  <si>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</si>
  <si>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</si>
  <si>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</si>
  <si>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</si>
  <si>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</si>
  <si>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</si>
  <si>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</si>
  <si>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</si>
  <si>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</si>
  <si>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</si>
  <si>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</si>
  <si>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</si>
  <si>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</si>
  <si>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</si>
  <si>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</si>
  <si>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</si>
  <si>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</si>
  <si>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</si>
  <si>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</si>
  <si>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</si>
  <si>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</si>
  <si>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</si>
  <si>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</si>
  <si>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</si>
  <si>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</si>
  <si>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</si>
  <si>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</si>
  <si>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</si>
  <si>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</si>
  <si>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</si>
  <si>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</si>
  <si>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</si>
  <si>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</si>
  <si>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</si>
  <si>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</si>
  <si>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</si>
  <si>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</si>
  <si>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</si>
  <si>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</si>
  <si>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</si>
  <si>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</si>
  <si>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</si>
  <si>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</si>
  <si>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</si>
  <si>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</si>
  <si>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</si>
  <si>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</si>
  <si>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</si>
  <si>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</si>
  <si>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</si>
  <si>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</si>
  <si>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</si>
  <si>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</si>
  <si>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</si>
  <si>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</si>
  <si>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</si>
  <si>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</si>
  <si>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</si>
  <si>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</si>
  <si>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</si>
  <si>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</si>
  <si>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</si>
  <si>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</si>
  <si>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</si>
  <si>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</si>
  <si>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</si>
  <si>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</si>
  <si>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</si>
  <si>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</si>
  <si>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</si>
  <si>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</si>
  <si>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</si>
  <si>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</si>
  <si>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</si>
  <si>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</si>
  <si>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</si>
  <si>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</si>
  <si>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</si>
  <si>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</si>
  <si>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</si>
  <si>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</si>
  <si>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</si>
  <si>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</si>
  <si>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</si>
  <si>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</si>
  <si>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</si>
  <si>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</si>
  <si>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</si>
  <si>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</si>
  <si>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</si>
  <si>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</si>
  <si>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</si>
  <si>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</si>
  <si>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</si>
  <si>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</si>
  <si>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</si>
  <si>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</si>
  <si>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</si>
  <si>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</si>
  <si>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</si>
  <si>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</si>
  <si>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</si>
  <si>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</si>
  <si>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</si>
  <si>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</si>
  <si>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</si>
  <si>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</si>
  <si>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</si>
  <si>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</si>
  <si>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</si>
  <si>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</si>
  <si>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</si>
  <si>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</si>
  <si>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</si>
  <si>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</si>
  <si>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</si>
  <si>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</si>
  <si>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</si>
  <si>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</si>
  <si>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</si>
  <si>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</si>
  <si>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</si>
  <si>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</si>
  <si>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</si>
  <si>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</si>
  <si>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</si>
  <si>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</si>
  <si>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</si>
  <si>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</si>
  <si>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</si>
  <si>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</si>
  <si>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</si>
  <si>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</si>
  <si>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</si>
  <si>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</si>
  <si>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</si>
  <si>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</si>
  <si>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</si>
  <si>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</si>
  <si>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</si>
  <si>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</si>
  <si>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</si>
  <si>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</si>
  <si>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</si>
  <si>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</si>
  <si>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</si>
  <si>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</si>
  <si>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</si>
  <si>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</si>
  <si>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</si>
  <si>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</si>
  <si>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</si>
  <si>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</si>
  <si>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</si>
  <si>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</si>
  <si>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</si>
  <si>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</si>
  <si>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</si>
  <si>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</si>
  <si>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</si>
  <si>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</si>
  <si>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</si>
  <si>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</si>
  <si>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</si>
  <si>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</si>
  <si>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</si>
  <si>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</si>
  <si>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</si>
  <si>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</si>
  <si>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</si>
  <si>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</si>
  <si>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</si>
  <si>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</si>
  <si>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</si>
  <si>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</si>
  <si>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</si>
  <si>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</si>
  <si>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</si>
  <si>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</si>
  <si>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</si>
  <si>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</si>
  <si>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</si>
  <si>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</si>
  <si>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</si>
  <si>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</si>
  <si>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</si>
  <si>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</si>
  <si>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</si>
  <si>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</si>
  <si>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</si>
  <si>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</si>
  <si>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</si>
  <si>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</si>
  <si>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</si>
  <si>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</si>
  <si>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</si>
  <si>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</si>
  <si>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</si>
  <si>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</si>
  <si>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</si>
  <si>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</si>
  <si>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</si>
  <si>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</si>
  <si>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</si>
  <si>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</si>
  <si>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</si>
  <si>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</si>
  <si>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</si>
  <si>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</si>
  <si>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</si>
  <si>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</si>
  <si>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</si>
  <si>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</si>
  <si>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</si>
  <si>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</si>
  <si>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</si>
  <si>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</si>
  <si>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</si>
  <si>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</si>
  <si>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</si>
  <si>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</si>
  <si>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</si>
  <si>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</si>
  <si>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</si>
  <si>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</si>
  <si>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</si>
  <si>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</si>
  <si>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</si>
  <si>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</si>
  <si>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</si>
  <si>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</si>
  <si>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</si>
  <si>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</si>
  <si>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</si>
  <si>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</si>
  <si>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</si>
  <si>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</si>
  <si>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</si>
  <si>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</si>
  <si>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</si>
  <si>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</si>
  <si>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</si>
  <si>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</si>
  <si>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</si>
  <si>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</si>
  <si>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</si>
  <si>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</si>
  <si>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</si>
  <si>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</si>
  <si>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</si>
  <si>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</si>
  <si>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</si>
  <si>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</si>
  <si>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</si>
  <si>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</si>
  <si>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</si>
  <si>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</si>
  <si>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</si>
  <si>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</si>
  <si>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</si>
  <si>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</si>
  <si>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</si>
  <si>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</si>
  <si>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</si>
  <si>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</si>
  <si>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</si>
  <si>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</si>
  <si>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</si>
  <si>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</si>
  <si>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</si>
  <si>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</si>
  <si>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</si>
  <si>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</si>
  <si>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</si>
  <si>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</si>
  <si>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</si>
  <si>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</si>
  <si>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</si>
  <si>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</si>
  <si>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</si>
  <si>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</si>
  <si>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</si>
  <si>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</si>
  <si>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</si>
  <si>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</si>
  <si>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</si>
  <si>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</si>
  <si>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</si>
  <si>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</si>
  <si>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</si>
  <si>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</si>
  <si>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</si>
  <si>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</si>
  <si>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</si>
  <si>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</si>
  <si>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</si>
  <si>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</si>
  <si>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</si>
  <si>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</si>
  <si>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</si>
  <si>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</si>
  <si>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</si>
  <si>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</si>
  <si>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</si>
  <si>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</si>
  <si>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</si>
  <si>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</si>
  <si>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</si>
  <si>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</si>
  <si>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</si>
  <si>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</si>
  <si>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</si>
  <si>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</si>
  <si>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</si>
  <si>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</si>
  <si>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</si>
  <si>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</si>
  <si>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</si>
  <si>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</si>
  <si>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</si>
  <si>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</si>
  <si>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</si>
  <si>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</si>
  <si>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</si>
  <si>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</si>
  <si>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</si>
  <si>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</si>
  <si>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</si>
  <si>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</si>
  <si>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</si>
  <si>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</si>
  <si>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</si>
  <si>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</si>
  <si>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</si>
  <si>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</si>
  <si>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</si>
  <si>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</si>
  <si>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</si>
  <si>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</si>
  <si>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</si>
  <si>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</si>
  <si>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</si>
  <si>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</si>
  <si>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</si>
  <si>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</si>
  <si>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</si>
  <si>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</si>
  <si>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</si>
  <si>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</si>
  <si>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</si>
  <si>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</si>
  <si>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</si>
  <si>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</si>
  <si>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</si>
  <si>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</si>
  <si>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</si>
  <si>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</si>
  <si>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</si>
  <si>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</si>
  <si>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</si>
  <si>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</si>
  <si>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</si>
  <si>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</si>
  <si>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</si>
  <si>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</si>
  <si>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</si>
  <si>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</si>
  <si>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</si>
  <si>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</si>
  <si>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</si>
  <si>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</si>
  <si>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</si>
  <si>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</si>
  <si>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</si>
  <si>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</si>
  <si>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</si>
  <si>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</si>
  <si>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</si>
  <si>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</si>
  <si>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</si>
  <si>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</si>
  <si>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</si>
  <si>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</si>
  <si>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</si>
  <si>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</si>
  <si>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</si>
  <si>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</si>
  <si>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</si>
  <si>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</si>
  <si>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</si>
  <si>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</si>
  <si>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</si>
  <si>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</si>
  <si>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</si>
  <si>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</si>
  <si>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</si>
  <si>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</si>
  <si>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</si>
  <si>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</si>
  <si>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</si>
  <si>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</si>
  <si>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</si>
  <si>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</si>
  <si>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</si>
  <si>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</si>
  <si>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</si>
  <si>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</si>
  <si>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</si>
  <si>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</si>
  <si>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</si>
  <si>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</si>
  <si>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</si>
  <si>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</si>
  <si>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</si>
  <si>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</si>
  <si>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</si>
  <si>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</si>
  <si>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</si>
  <si>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</si>
  <si>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</si>
  <si>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</si>
  <si>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</si>
  <si>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</si>
  <si>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</si>
  <si>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</si>
  <si>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</si>
  <si>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</si>
  <si>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</si>
  <si>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</si>
  <si>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</si>
  <si>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</si>
  <si>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</si>
  <si>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</si>
  <si>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</si>
  <si>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</si>
  <si>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</si>
  <si>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</si>
  <si>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</si>
  <si>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</si>
  <si>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</si>
  <si>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</si>
  <si>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</si>
  <si>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</si>
  <si>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</si>
  <si>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</si>
  <si>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</si>
  <si>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</si>
  <si>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</si>
  <si>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</si>
  <si>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</si>
  <si>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</si>
  <si>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</si>
  <si>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</si>
  <si>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</si>
  <si>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</si>
  <si>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</si>
  <si>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</si>
  <si>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</si>
  <si>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</si>
  <si>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</si>
  <si>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</si>
  <si>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</si>
  <si>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</si>
  <si>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</si>
  <si>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</si>
  <si>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</si>
  <si>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</si>
  <si>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</si>
  <si>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</si>
  <si>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</si>
  <si>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</si>
  <si>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</si>
  <si>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</si>
  <si>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</si>
  <si>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</si>
  <si>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</si>
  <si>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</si>
  <si>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</si>
  <si>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</si>
  <si>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</si>
  <si>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</si>
  <si>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</si>
  <si>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</si>
  <si>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</si>
  <si>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</si>
  <si>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</si>
  <si>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</si>
  <si>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</si>
  <si>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</si>
  <si>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</si>
  <si>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</si>
  <si>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</si>
  <si>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</si>
  <si>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</si>
  <si>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</si>
  <si>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</si>
  <si>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</si>
  <si>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</si>
  <si>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</si>
  <si>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</si>
  <si>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</si>
  <si>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</si>
  <si>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</si>
  <si>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</si>
  <si>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</si>
  <si>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</si>
  <si>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</si>
  <si>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</si>
  <si>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</si>
  <si>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</si>
  <si>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</si>
  <si>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</si>
  <si>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</si>
  <si>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</si>
  <si>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</si>
  <si>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</si>
  <si>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</si>
  <si>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</si>
  <si>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</si>
  <si>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</si>
  <si>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</si>
  <si>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</si>
  <si>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</si>
  <si>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</si>
  <si>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</si>
  <si>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</si>
  <si>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</si>
  <si>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</si>
  <si>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</si>
  <si>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</si>
  <si>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</si>
  <si>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</si>
  <si>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</si>
  <si>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</si>
  <si>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</si>
  <si>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</si>
  <si>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</si>
  <si>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</si>
  <si>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</si>
  <si>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</si>
  <si>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</si>
  <si>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</si>
  <si>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</si>
  <si>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</si>
  <si>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</si>
  <si>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</si>
  <si>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</si>
  <si>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</si>
  <si>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</si>
  <si>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</si>
  <si>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</si>
  <si>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</si>
  <si>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</si>
  <si>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</si>
  <si>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</si>
  <si>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</si>
  <si>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</si>
  <si>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</si>
  <si>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</si>
  <si>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</si>
  <si>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</si>
  <si>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</si>
  <si>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</si>
  <si>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</si>
  <si>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</si>
  <si>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</si>
  <si>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</si>
  <si>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</si>
  <si>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</si>
  <si>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</si>
  <si>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</si>
  <si>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</si>
  <si>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</si>
  <si>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</si>
  <si>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</si>
  <si>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</si>
  <si>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</si>
  <si>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</si>
  <si>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</si>
  <si>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</si>
  <si>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</si>
  <si>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</si>
  <si>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</si>
  <si>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</si>
  <si>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</si>
  <si>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</si>
  <si>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</si>
  <si>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</si>
  <si>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</si>
  <si>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</si>
  <si>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</si>
  <si>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</si>
  <si>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</si>
  <si>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</si>
  <si>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</si>
  <si>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</si>
  <si>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</si>
  <si>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</si>
  <si>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</si>
  <si>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</si>
  <si>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</si>
  <si>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</si>
  <si>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</si>
  <si>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</si>
  <si>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</si>
  <si>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</si>
  <si>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</si>
  <si>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</si>
  <si>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</si>
  <si>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</si>
  <si>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</si>
  <si>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</si>
  <si>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</si>
  <si>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</si>
  <si>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</si>
  <si>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</si>
  <si>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</si>
  <si>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</si>
  <si>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</si>
  <si>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</si>
  <si>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</si>
  <si>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</si>
  <si>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</si>
  <si>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</si>
  <si>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</si>
  <si>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</si>
  <si>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</si>
  <si>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</si>
  <si>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</si>
  <si>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</si>
  <si>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</si>
  <si>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</si>
  <si>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</si>
  <si>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</si>
  <si>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</si>
  <si>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</si>
  <si>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</si>
  <si>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</si>
  <si>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</si>
  <si>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</si>
  <si>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</si>
  <si>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</si>
  <si>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</si>
  <si>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</si>
  <si>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</si>
  <si>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</si>
  <si>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</si>
  <si>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</si>
  <si>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</si>
  <si>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</si>
  <si>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</si>
  <si>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</si>
  <si>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</si>
  <si>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</si>
  <si>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</si>
  <si>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</si>
  <si>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</si>
  <si>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</si>
  <si>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</si>
  <si>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</si>
  <si>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</si>
  <si>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</si>
  <si>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</si>
  <si>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</si>
  <si>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</si>
  <si>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</si>
  <si>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</si>
  <si>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</si>
  <si>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</si>
  <si>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</si>
  <si>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</si>
  <si>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</si>
  <si>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</si>
  <si>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</si>
  <si>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</si>
  <si>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</si>
  <si>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</si>
  <si>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</si>
  <si>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</si>
  <si>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</si>
  <si>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</si>
  <si>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</si>
  <si>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</si>
  <si>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</si>
  <si>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</si>
  <si>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</si>
  <si>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</si>
  <si>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</si>
  <si>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</si>
  <si>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</si>
  <si>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</si>
  <si>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</si>
  <si>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</si>
  <si>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</si>
  <si>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</si>
  <si>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</si>
  <si>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</si>
  <si>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</si>
  <si>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</si>
  <si>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</si>
  <si>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</si>
  <si>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</si>
  <si>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</si>
  <si>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</si>
  <si>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</si>
  <si>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</si>
  <si>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</si>
  <si>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</si>
  <si>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</si>
  <si>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</si>
  <si>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</si>
  <si>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</si>
  <si>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</si>
  <si>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</si>
  <si>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</si>
  <si>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</si>
  <si>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</si>
  <si>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</si>
  <si>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</si>
  <si>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</si>
  <si>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</si>
  <si>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</si>
  <si>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</si>
  <si>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</si>
  <si>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</si>
  <si>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</si>
  <si>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</si>
  <si>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</si>
  <si>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</si>
  <si>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</si>
  <si>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</si>
  <si>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</si>
  <si>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</si>
  <si>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</si>
  <si>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</si>
  <si>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</si>
  <si>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</si>
  <si>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</si>
  <si>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</si>
  <si>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</si>
  <si>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</si>
  <si>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</si>
  <si>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</si>
  <si>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</si>
  <si>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</si>
  <si>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</si>
  <si>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</si>
  <si>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</si>
  <si>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</si>
  <si>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</si>
  <si>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</si>
  <si>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</si>
  <si>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</si>
  <si>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</si>
  <si>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</si>
  <si>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</si>
  <si>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</si>
  <si>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</si>
  <si>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</si>
  <si>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</si>
  <si>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</si>
  <si>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</si>
  <si>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</si>
  <si>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</si>
  <si>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</si>
  <si>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</si>
  <si>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</si>
  <si>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</si>
  <si>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</si>
  <si>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</si>
  <si>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</si>
  <si>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</si>
  <si>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</si>
  <si>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</si>
  <si>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</si>
  <si>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</si>
  <si>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</si>
  <si>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</si>
  <si>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</si>
  <si>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</si>
  <si>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</si>
  <si>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</si>
  <si>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</si>
  <si>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</si>
  <si>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</si>
  <si>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</si>
  <si>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</si>
  <si>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</si>
  <si>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</si>
  <si>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</si>
  <si>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</si>
  <si>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</si>
  <si>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</si>
  <si>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</si>
  <si>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</si>
  <si>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</si>
  <si>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</si>
  <si>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</si>
  <si>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</si>
  <si>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</si>
  <si>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</si>
  <si>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</si>
  <si>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</si>
  <si>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</si>
  <si>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</si>
  <si>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</si>
  <si>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</si>
  <si>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</si>
  <si>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</si>
  <si>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</si>
  <si>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</si>
  <si>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</si>
  <si>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</si>
  <si>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</si>
  <si>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</si>
  <si>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</si>
  <si>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</si>
  <si>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</si>
  <si>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</si>
  <si>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</si>
  <si>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</si>
  <si>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</si>
  <si>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</si>
  <si>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</si>
  <si>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</si>
  <si>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</si>
  <si>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</si>
  <si>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</si>
  <si>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</si>
  <si>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</si>
  <si>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</si>
  <si>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</si>
  <si>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</si>
  <si>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</si>
  <si>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</si>
  <si>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</si>
  <si>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</si>
  <si>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</si>
  <si>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</si>
  <si>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</si>
  <si>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</si>
  <si>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</si>
  <si>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</si>
  <si>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</si>
  <si>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</si>
  <si>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</si>
  <si>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</si>
  <si>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</si>
  <si>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</si>
  <si>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</si>
  <si>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</si>
  <si>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</si>
  <si>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</si>
  <si>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</si>
  <si>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</si>
  <si>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</si>
  <si>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</si>
  <si>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</si>
  <si>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</si>
  <si>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</si>
  <si>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</si>
  <si>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</si>
  <si>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</si>
  <si>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</si>
  <si>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</si>
  <si>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</si>
  <si>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</si>
  <si>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</si>
  <si>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</si>
  <si>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</si>
  <si>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</si>
  <si>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</si>
  <si>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</si>
  <si>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</si>
  <si>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</si>
  <si>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</si>
  <si>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</si>
  <si>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</si>
  <si>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</si>
  <si>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</si>
  <si>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</si>
  <si>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</si>
  <si>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</si>
  <si>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</si>
  <si>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</si>
  <si>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</si>
  <si>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</si>
  <si>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</si>
  <si>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</si>
  <si>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</si>
  <si>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</si>
  <si>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</si>
  <si>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</si>
  <si>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</si>
  <si>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</si>
  <si>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</si>
  <si>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</si>
  <si>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</si>
  <si>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</si>
  <si>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</si>
  <si>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</si>
  <si>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</si>
  <si>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</si>
  <si>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</si>
  <si>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</si>
  <si>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</si>
  <si>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</si>
  <si>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</si>
  <si>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</si>
  <si>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</si>
  <si>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</si>
  <si>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</si>
  <si>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</si>
  <si>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</si>
  <si>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</si>
  <si>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</si>
  <si>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</si>
  <si>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</si>
  <si>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</si>
  <si>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</si>
  <si>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</si>
  <si>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</si>
  <si>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</si>
  <si>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</si>
  <si>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</si>
  <si>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</si>
  <si>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</si>
  <si>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</si>
  <si>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</si>
  <si>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</si>
  <si>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</si>
  <si>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</si>
  <si>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</si>
  <si>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</si>
  <si>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</si>
  <si>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</si>
  <si>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</si>
  <si>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</si>
  <si>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</si>
  <si>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</si>
  <si>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</si>
  <si>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</si>
  <si>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</si>
  <si>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</si>
  <si>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</si>
  <si>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</si>
  <si>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</si>
  <si>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</si>
  <si>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</si>
  <si>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</si>
  <si>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</si>
  <si>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</si>
  <si>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</si>
  <si>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</si>
  <si>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</si>
  <si>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</si>
  <si>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</si>
  <si>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</si>
  <si>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</si>
  <si>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</si>
  <si>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</si>
  <si>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</si>
  <si>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</si>
  <si>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</si>
  <si>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</si>
  <si>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</si>
  <si>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</si>
  <si>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</si>
  <si>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</si>
  <si>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</si>
  <si>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</si>
  <si>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</si>
  <si>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</si>
  <si>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</si>
  <si>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</si>
  <si>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</si>
  <si>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</si>
  <si>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</si>
  <si>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</si>
  <si>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</si>
  <si>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</si>
  <si>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</si>
  <si>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</si>
  <si>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</si>
  <si>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</si>
  <si>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</si>
  <si>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</si>
  <si>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</si>
  <si>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</si>
  <si>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</si>
  <si>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</si>
  <si>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</si>
  <si>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</si>
  <si>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</si>
  <si>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</si>
  <si>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</si>
  <si>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</si>
  <si>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</si>
  <si>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</si>
  <si>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</si>
  <si>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</si>
  <si>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</si>
  <si>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</si>
  <si>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</si>
  <si>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</si>
  <si>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</si>
  <si>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</si>
  <si>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</si>
  <si>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</si>
  <si>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</si>
  <si>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</si>
  <si>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</si>
  <si>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</si>
  <si>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</si>
  <si>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</si>
  <si>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</si>
  <si>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</si>
  <si>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</si>
  <si>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</si>
  <si>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</si>
  <si>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</si>
  <si>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</si>
  <si>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</si>
  <si>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</si>
  <si>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</si>
  <si>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</si>
  <si>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</si>
  <si>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</si>
  <si>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</si>
  <si>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</si>
  <si>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</si>
  <si>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</si>
  <si>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</si>
  <si>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</si>
  <si>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</si>
  <si>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</si>
  <si>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</si>
  <si>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</si>
  <si>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</si>
  <si>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</si>
  <si>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</si>
  <si>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</si>
  <si>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</si>
  <si>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</si>
  <si>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</si>
  <si>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</si>
  <si>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</si>
  <si>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</si>
  <si>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</si>
  <si>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</si>
  <si>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</si>
  <si>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</si>
  <si>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</si>
  <si>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</si>
  <si>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</si>
  <si>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</si>
  <si>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</si>
  <si>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</si>
  <si>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</si>
  <si>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</si>
  <si>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</si>
  <si>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</si>
  <si>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</si>
  <si>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</si>
  <si>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</si>
  <si>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</si>
  <si>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</si>
  <si>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</si>
  <si>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</si>
  <si>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</si>
  <si>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</si>
  <si>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</si>
  <si>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</si>
  <si>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</si>
  <si>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</si>
  <si>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</si>
  <si>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</si>
  <si>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</si>
  <si>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</si>
  <si>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</si>
  <si>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</si>
  <si>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</si>
  <si>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</si>
  <si>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</si>
  <si>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</si>
  <si>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</si>
  <si>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</si>
  <si>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</si>
  <si>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</si>
  <si>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</si>
  <si>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</si>
  <si>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</si>
  <si>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</si>
  <si>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</si>
  <si>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</si>
  <si>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</si>
  <si>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</si>
  <si>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</si>
  <si>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</si>
  <si>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</si>
  <si>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</si>
  <si>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</si>
  <si>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</si>
  <si>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</si>
  <si>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</si>
  <si>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</si>
  <si>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</si>
  <si>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</si>
  <si>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</si>
  <si>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</si>
  <si>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</si>
  <si>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</si>
  <si>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</si>
  <si>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</si>
  <si>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</si>
  <si>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</si>
  <si>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</si>
  <si>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</si>
  <si>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</si>
  <si>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</si>
  <si>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</si>
  <si>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</si>
  <si>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</si>
  <si>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</si>
  <si>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</si>
  <si>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</si>
  <si>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</si>
  <si>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</si>
  <si>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</si>
  <si>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</si>
  <si>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</si>
  <si>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</si>
  <si>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</si>
  <si>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</si>
  <si>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</si>
  <si>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</si>
  <si>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</si>
  <si>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</si>
  <si>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</si>
  <si>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</si>
  <si>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</si>
  <si>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</si>
  <si>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</si>
  <si>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</si>
  <si>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</si>
  <si>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</si>
  <si>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</si>
  <si>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</si>
  <si>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</si>
  <si>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</si>
  <si>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</si>
  <si>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</si>
  <si>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</si>
  <si>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</si>
  <si>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</si>
  <si>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</si>
  <si>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</si>
  <si>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</si>
  <si>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</si>
  <si>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</si>
  <si>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</si>
  <si>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</si>
  <si>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</si>
  <si>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</si>
  <si>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</si>
  <si>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</si>
  <si>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</si>
  <si>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</si>
  <si>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</si>
  <si>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</si>
  <si>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</si>
  <si>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</si>
  <si>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</si>
  <si>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</si>
  <si>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</si>
  <si>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</si>
  <si>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</si>
  <si>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</si>
  <si>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</si>
  <si>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</si>
  <si>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</si>
  <si>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</si>
  <si>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</si>
  <si>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</si>
  <si>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</si>
  <si>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</si>
  <si>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</si>
  <si>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</si>
  <si>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</si>
  <si>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</si>
  <si>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</si>
  <si>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</si>
  <si>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</si>
  <si>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</si>
  <si>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</si>
  <si>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</si>
  <si>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</si>
  <si>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</si>
  <si>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</si>
  <si>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</si>
  <si>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</si>
  <si>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</si>
  <si>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</si>
  <si>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</si>
  <si>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</si>
  <si>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</si>
  <si>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</si>
  <si>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</si>
  <si>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</si>
  <si>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</si>
  <si>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</si>
  <si>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</si>
  <si>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</si>
  <si>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</si>
  <si>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</si>
  <si>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</si>
  <si>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</si>
  <si>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</si>
  <si>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</si>
  <si>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</si>
  <si>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</si>
  <si>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</si>
  <si>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</si>
  <si>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</si>
  <si>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</si>
  <si>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</si>
  <si>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</si>
  <si>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</si>
  <si>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</si>
  <si>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</si>
  <si>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</si>
  <si>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</si>
  <si>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</si>
  <si>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</si>
  <si>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</si>
  <si>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</si>
  <si>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</si>
  <si>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</si>
  <si>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</si>
  <si>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</si>
  <si>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</si>
  <si>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</si>
  <si>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</si>
  <si>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</si>
  <si>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</si>
  <si>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</si>
  <si>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</si>
  <si>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</si>
  <si>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</si>
  <si>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</si>
  <si>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</si>
  <si>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</si>
  <si>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</si>
  <si>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</si>
  <si>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</si>
  <si>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</si>
  <si>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</si>
  <si>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</si>
  <si>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</si>
  <si>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</si>
  <si>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</si>
  <si>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</si>
  <si>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</si>
  <si>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</si>
  <si>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</si>
  <si>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</si>
  <si>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</si>
  <si>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</si>
  <si>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</si>
  <si>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</si>
  <si>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</si>
  <si>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</si>
  <si>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</si>
  <si>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</si>
  <si>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</si>
  <si>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</si>
  <si>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</si>
  <si>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</si>
  <si>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</si>
  <si>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</si>
  <si>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</si>
  <si>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</si>
  <si>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</si>
  <si>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</si>
  <si>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</si>
  <si>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</si>
  <si>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</si>
  <si>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</si>
  <si>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</si>
  <si>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</si>
  <si>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</si>
  <si>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</si>
  <si>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</si>
  <si>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</si>
  <si>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</si>
  <si>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</si>
  <si>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</si>
  <si>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</si>
  <si>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</si>
  <si>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</si>
  <si>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</si>
  <si>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</si>
  <si>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</si>
  <si>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</si>
  <si>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</si>
  <si>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</si>
  <si>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</si>
  <si>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</si>
  <si>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</si>
  <si>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</si>
  <si>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</si>
  <si>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</si>
  <si>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</si>
  <si>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</si>
  <si>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</si>
  <si>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</si>
  <si>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</si>
  <si>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</si>
  <si>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</si>
  <si>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</si>
  <si>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</si>
  <si>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</si>
  <si>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</si>
  <si>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</si>
  <si>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</si>
  <si>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</si>
  <si>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</si>
  <si>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</si>
  <si>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</si>
  <si>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</si>
  <si>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</si>
  <si>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</si>
  <si>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</si>
  <si>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</si>
  <si>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</si>
  <si>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</si>
  <si>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</si>
  <si>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</si>
  <si>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</si>
  <si>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</si>
  <si>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</si>
  <si>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</si>
  <si>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</si>
  <si>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</si>
  <si>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</si>
  <si>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</si>
  <si>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</si>
  <si>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</si>
  <si>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</si>
  <si>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</si>
  <si>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</si>
  <si>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</si>
  <si>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</si>
  <si>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</si>
  <si>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</si>
  <si>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</si>
  <si>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</si>
  <si>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</si>
  <si>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</si>
  <si>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</si>
  <si>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</si>
  <si>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</si>
  <si>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</si>
  <si>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</si>
  <si>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</si>
  <si>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</si>
  <si>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</si>
  <si>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</si>
  <si>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</si>
  <si>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</si>
  <si>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</si>
  <si>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</si>
  <si>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</si>
  <si>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</si>
  <si>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</si>
  <si>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</si>
  <si>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</si>
  <si>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</si>
  <si>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</si>
  <si>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</si>
  <si>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</si>
  <si>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</si>
  <si>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</si>
  <si>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</si>
  <si>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</si>
  <si>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</si>
  <si>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</si>
  <si>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</si>
  <si>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</si>
  <si>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</si>
  <si>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</si>
  <si>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</si>
  <si>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</si>
  <si>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</si>
  <si>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</si>
  <si>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</si>
  <si>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</si>
  <si>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</si>
  <si>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</si>
  <si>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</si>
  <si>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</si>
  <si>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</si>
  <si>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</si>
  <si>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</si>
  <si>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</si>
  <si>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</si>
  <si>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</si>
  <si>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</si>
  <si>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</si>
  <si>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</si>
  <si>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</si>
  <si>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</si>
  <si>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</si>
  <si>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</si>
  <si>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</si>
  <si>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</si>
  <si>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</si>
  <si>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</si>
  <si>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</si>
  <si>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</si>
  <si>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</si>
  <si>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</si>
  <si>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</si>
  <si>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</si>
  <si>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</si>
  <si>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</si>
  <si>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</si>
  <si>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</si>
  <si>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</si>
  <si>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</si>
  <si>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</si>
  <si>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</si>
  <si>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</si>
  <si>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</si>
  <si>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</si>
  <si>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</si>
  <si>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</si>
  <si>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</si>
  <si>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</si>
  <si>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</si>
  <si>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</si>
  <si>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</si>
  <si>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</si>
  <si>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</si>
  <si>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</si>
  <si>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</si>
  <si>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</si>
  <si>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</si>
  <si>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</si>
  <si>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</si>
  <si>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</si>
  <si>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</si>
  <si>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</si>
  <si>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</si>
  <si>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</si>
  <si>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</si>
  <si>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</si>
  <si>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</si>
  <si>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</si>
  <si>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</si>
  <si>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</si>
  <si>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</si>
  <si>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</si>
  <si>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</si>
  <si>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</si>
  <si>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</si>
  <si>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</si>
  <si>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</si>
  <si>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</si>
  <si>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</si>
  <si>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</si>
  <si>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</si>
  <si>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</si>
  <si>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</si>
  <si>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</si>
  <si>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</si>
  <si>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</si>
  <si>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</si>
  <si>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</si>
  <si>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</si>
  <si>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</si>
  <si>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</si>
  <si>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</si>
  <si>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</si>
  <si>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</si>
  <si>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</si>
  <si>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</si>
  <si>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</si>
  <si>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</si>
  <si>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</si>
  <si>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</si>
  <si>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</si>
  <si>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</si>
  <si>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</si>
  <si>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</si>
  <si>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</si>
  <si>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</si>
  <si>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</si>
  <si>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</si>
  <si>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</si>
  <si>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</si>
  <si>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</si>
  <si>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</si>
  <si>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</si>
  <si>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</si>
  <si>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</si>
  <si>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</si>
  <si>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</si>
  <si>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</si>
  <si>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</si>
  <si>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</si>
  <si>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</si>
  <si>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</si>
  <si>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</si>
  <si>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</si>
  <si>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</si>
  <si>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</si>
  <si>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</si>
  <si>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</si>
  <si>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</si>
  <si>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</si>
  <si>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</si>
  <si>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</si>
  <si>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</si>
  <si>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</si>
  <si>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</si>
  <si>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</si>
  <si>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</si>
  <si>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</si>
  <si>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</si>
  <si>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</si>
  <si>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</si>
  <si>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</si>
  <si>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</si>
  <si>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</si>
  <si>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</si>
  <si>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</si>
  <si>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</si>
  <si>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</si>
  <si>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</si>
  <si>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</si>
  <si>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</si>
  <si>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</si>
  <si>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</si>
  <si>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</si>
  <si>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</si>
  <si>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</si>
  <si>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</si>
  <si>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</si>
  <si>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</si>
  <si>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</si>
  <si>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</si>
  <si>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</si>
  <si>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</si>
  <si>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</si>
  <si>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</si>
  <si>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</si>
  <si>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</si>
  <si>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</si>
  <si>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</si>
  <si>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</si>
  <si>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</si>
  <si>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</si>
  <si>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</si>
  <si>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</si>
  <si>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</si>
  <si>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</si>
  <si>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</si>
  <si>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</si>
  <si>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</si>
  <si>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</si>
  <si>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</si>
  <si>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</si>
  <si>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</si>
  <si>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</si>
  <si>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</si>
  <si>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</si>
  <si>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</si>
  <si>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</si>
  <si>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</si>
  <si>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</si>
  <si>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</si>
  <si>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</si>
  <si>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</si>
  <si>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</si>
  <si>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</si>
  <si>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</si>
  <si>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</si>
  <si>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</si>
  <si>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</si>
  <si>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</si>
  <si>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</si>
  <si>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</si>
  <si>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</si>
  <si>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</si>
  <si>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</si>
  <si>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</si>
  <si>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</si>
  <si>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</si>
  <si>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</si>
  <si>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</si>
  <si>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</si>
  <si>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</si>
  <si>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</si>
  <si>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</si>
  <si>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</si>
  <si>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</si>
  <si>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</si>
  <si>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</si>
  <si>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</si>
  <si>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</si>
  <si>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</si>
  <si>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</si>
  <si>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</si>
  <si>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</si>
  <si>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</si>
  <si>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</si>
  <si>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</si>
  <si>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</si>
  <si>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</si>
  <si>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</si>
  <si>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</si>
  <si>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</si>
  <si>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</si>
  <si>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</si>
  <si>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</si>
  <si>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</si>
  <si>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</si>
  <si>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</si>
  <si>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</si>
  <si>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</si>
  <si>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</si>
  <si>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</si>
  <si>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</si>
  <si>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</si>
  <si>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</si>
  <si>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</si>
  <si>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</si>
  <si>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</si>
  <si>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</si>
  <si>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</si>
  <si>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</si>
  <si>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</si>
  <si>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</si>
  <si>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</si>
  <si>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</si>
  <si>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</si>
  <si>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</si>
  <si>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</si>
  <si>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</si>
  <si>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</si>
  <si>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</si>
  <si>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</si>
  <si>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</si>
  <si>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</si>
  <si>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</si>
  <si>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</si>
  <si>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</si>
  <si>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</si>
  <si>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</si>
  <si>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</si>
  <si>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</si>
  <si>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</si>
  <si>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</si>
  <si>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</si>
  <si>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</si>
  <si>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</si>
  <si>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</si>
  <si>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</si>
  <si>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</si>
  <si>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</si>
  <si>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</si>
  <si>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</si>
  <si>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</si>
  <si>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</si>
  <si>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</si>
  <si>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</si>
  <si>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</si>
  <si>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</si>
  <si>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</si>
  <si>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</si>
  <si>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</si>
  <si>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</si>
  <si>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</si>
  <si>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</si>
  <si>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</si>
  <si>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</si>
  <si>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</si>
  <si>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</si>
  <si>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</si>
  <si>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</si>
  <si>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</si>
  <si>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</si>
  <si>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</si>
  <si>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</si>
  <si>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</si>
  <si>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</si>
  <si>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</si>
  <si>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</si>
  <si>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</si>
  <si>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</si>
  <si>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</si>
  <si>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</si>
  <si>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</si>
  <si>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</si>
  <si>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</si>
  <si>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</si>
  <si>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</si>
  <si>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</si>
  <si>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</si>
  <si>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</si>
  <si>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</si>
  <si>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</si>
  <si>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</si>
  <si>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</si>
  <si>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</si>
  <si>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</si>
  <si>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</si>
  <si>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</si>
  <si>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</si>
  <si>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</si>
  <si>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</si>
  <si>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</si>
  <si>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</si>
  <si>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</si>
  <si>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</si>
  <si>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</si>
  <si>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</si>
  <si>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</si>
  <si>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</si>
  <si>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</si>
  <si>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</si>
  <si>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</si>
  <si>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</si>
  <si>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</si>
  <si>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</si>
  <si>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</si>
  <si>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</si>
  <si>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</si>
  <si>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</si>
  <si>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</si>
  <si>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</si>
  <si>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</si>
  <si>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</si>
  <si>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</si>
  <si>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</si>
  <si>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</si>
  <si>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</si>
  <si>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</si>
  <si>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</si>
  <si>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</si>
  <si>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</si>
  <si>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</si>
  <si>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</si>
  <si>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</si>
  <si>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</si>
  <si>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</si>
  <si>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</si>
  <si>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</si>
  <si>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</si>
  <si>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</si>
  <si>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</si>
  <si>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</si>
  <si>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</si>
  <si>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</si>
  <si>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</si>
  <si>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</si>
  <si>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</si>
  <si>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</si>
  <si>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</si>
  <si>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</si>
  <si>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</si>
  <si>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</si>
  <si>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</si>
  <si>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</si>
  <si>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</si>
  <si>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</si>
  <si>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</si>
  <si>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</si>
  <si>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</si>
  <si>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</si>
  <si>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</si>
  <si>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</si>
  <si>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</si>
  <si>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</si>
  <si>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</si>
  <si>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</si>
  <si>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</si>
  <si>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</si>
  <si>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</si>
  <si>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</si>
  <si>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</si>
  <si>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</si>
  <si>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</si>
  <si>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</si>
  <si>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</si>
  <si>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</si>
  <si>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</si>
  <si>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</si>
  <si>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</si>
  <si>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</si>
  <si>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</si>
  <si>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</si>
  <si>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</si>
  <si>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</si>
  <si>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</si>
  <si>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</si>
  <si>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</si>
  <si>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</si>
  <si>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</si>
  <si>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</si>
  <si>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</si>
  <si>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</si>
  <si>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</si>
  <si>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</si>
  <si>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</si>
  <si>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</si>
  <si>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</si>
  <si>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</si>
  <si>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</si>
  <si>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</si>
  <si>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</si>
  <si>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</si>
  <si>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</si>
  <si>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</si>
  <si>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</si>
  <si>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</si>
  <si>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</si>
  <si>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</si>
  <si>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</si>
  <si>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</si>
  <si>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</si>
  <si>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</si>
  <si>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</si>
  <si>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</si>
  <si>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</si>
  <si>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</si>
  <si>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</si>
  <si>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</si>
  <si>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</si>
  <si>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</si>
  <si>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</si>
  <si>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</si>
  <si>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</si>
  <si>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</si>
  <si>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</si>
  <si>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</si>
  <si>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</si>
  <si>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</si>
  <si>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</si>
  <si>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</si>
  <si>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</si>
  <si>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</si>
  <si>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</si>
  <si>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</si>
  <si>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</si>
  <si>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</si>
  <si>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</si>
  <si>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</si>
  <si>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</si>
  <si>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</si>
  <si>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</si>
  <si>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</si>
  <si>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</si>
  <si>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</si>
  <si>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</si>
  <si>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</si>
  <si>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</si>
  <si>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</si>
  <si>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</si>
  <si>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</si>
  <si>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</si>
  <si>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</si>
  <si>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</si>
  <si>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</si>
  <si>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</si>
  <si>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</si>
  <si>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</si>
  <si>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</si>
  <si>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</si>
  <si>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</si>
  <si>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</si>
  <si>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</si>
  <si>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</si>
  <si>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</si>
  <si>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</si>
  <si>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</si>
  <si>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</si>
  <si>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</si>
  <si>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</si>
  <si>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</si>
  <si>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</si>
  <si>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</si>
  <si>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</si>
  <si>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</si>
  <si>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</si>
  <si>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</si>
  <si>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</si>
  <si>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</si>
  <si>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</si>
  <si>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</si>
  <si>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</si>
  <si>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</si>
  <si>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</si>
  <si>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</si>
  <si>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</si>
  <si>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</si>
  <si>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</si>
  <si>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</si>
  <si>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</si>
  <si>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</si>
  <si>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</si>
  <si>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</si>
  <si>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</si>
  <si>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</si>
  <si>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</si>
  <si>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</si>
  <si>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</si>
  <si>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</si>
  <si>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</si>
  <si>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</si>
  <si>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</si>
  <si>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</si>
  <si>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</si>
  <si>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</si>
  <si>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</si>
  <si>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</si>
  <si>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</si>
  <si>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</si>
  <si>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</si>
  <si>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</si>
  <si>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</si>
  <si>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</si>
  <si>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</si>
  <si>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</si>
  <si>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</si>
  <si>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</si>
  <si>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</si>
  <si>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</si>
  <si>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</si>
  <si>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</si>
  <si>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</si>
  <si>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</si>
  <si>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</si>
  <si>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</si>
  <si>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</si>
  <si>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</si>
  <si>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</si>
  <si>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</si>
  <si>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</si>
  <si>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</si>
  <si>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</si>
  <si>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</si>
  <si>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</si>
  <si>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</si>
  <si>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</si>
  <si>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</si>
  <si>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</si>
  <si>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</si>
  <si>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</si>
  <si>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</si>
  <si>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</si>
  <si>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</si>
  <si>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</si>
  <si>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</si>
  <si>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</si>
  <si>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</si>
  <si>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</si>
  <si>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</si>
  <si>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</si>
  <si>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</si>
  <si>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</si>
  <si>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</si>
  <si>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</si>
  <si>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</si>
  <si>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</si>
  <si>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</si>
  <si>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</si>
  <si>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</si>
  <si>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</si>
  <si>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</si>
  <si>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</si>
  <si>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</si>
  <si>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</si>
  <si>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</si>
  <si>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</si>
  <si>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</si>
  <si>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</si>
  <si>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</si>
  <si>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</si>
  <si>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</si>
  <si>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</si>
  <si>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</si>
  <si>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</si>
  <si>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</si>
  <si>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</si>
  <si>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</si>
  <si>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</si>
  <si>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</si>
  <si>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</si>
  <si>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</si>
  <si>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</si>
  <si>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</si>
  <si>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</si>
  <si>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</si>
  <si>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</si>
  <si>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</si>
  <si>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</si>
  <si>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</si>
  <si>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</si>
  <si>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</si>
  <si>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</si>
  <si>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</si>
  <si>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</si>
  <si>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</si>
  <si>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</si>
  <si>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</si>
  <si>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</si>
  <si>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</si>
  <si>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</si>
  <si>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</si>
  <si>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</si>
  <si>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</si>
  <si>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</si>
  <si>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</si>
  <si>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</si>
  <si>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</si>
  <si>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</si>
  <si>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</si>
  <si>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</si>
  <si>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</si>
  <si>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</si>
  <si>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</si>
  <si>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</si>
  <si>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</si>
  <si>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</si>
  <si>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</si>
  <si>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</si>
  <si>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</si>
  <si>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</si>
  <si>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</si>
  <si>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</si>
  <si>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</si>
  <si>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</si>
  <si>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</si>
  <si>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</si>
  <si>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</si>
  <si>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</si>
  <si>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</si>
  <si>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</si>
  <si>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</si>
  <si>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</si>
  <si>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</si>
  <si>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</si>
  <si>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</si>
  <si>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</si>
  <si>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</si>
  <si>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</si>
  <si>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</si>
  <si>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</si>
  <si>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</si>
  <si>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</si>
  <si>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</si>
  <si>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</si>
  <si>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</si>
  <si>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</si>
  <si>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</si>
  <si>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</si>
  <si>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</si>
  <si>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</si>
  <si>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</si>
  <si>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</si>
  <si>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</si>
  <si>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</si>
  <si>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</si>
  <si>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</si>
  <si>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</si>
  <si>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</si>
  <si>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</si>
  <si>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</si>
  <si>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</si>
  <si>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</si>
  <si>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</si>
  <si>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</si>
  <si>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</si>
  <si>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</si>
  <si>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</si>
  <si>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</si>
  <si>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</si>
  <si>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</si>
  <si>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</si>
  <si>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</si>
  <si>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</si>
  <si>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</si>
  <si>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</si>
  <si>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</si>
  <si>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</si>
  <si>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</si>
  <si>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</si>
  <si>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</si>
  <si>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</si>
  <si>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</si>
  <si>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</si>
  <si>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</si>
  <si>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</si>
  <si>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</si>
  <si>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</si>
  <si>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</si>
  <si>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</si>
  <si>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</si>
  <si>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</si>
  <si>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</si>
  <si>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</si>
  <si>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</si>
  <si>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</si>
  <si>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</si>
  <si>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</si>
  <si>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</si>
  <si>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</si>
  <si>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</si>
  <si>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</si>
  <si>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</si>
  <si>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</si>
  <si>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</si>
  <si>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</si>
  <si>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</si>
  <si>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</si>
  <si>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</si>
  <si>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</si>
  <si>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</si>
  <si>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</si>
  <si>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</si>
  <si>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</si>
  <si>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</si>
  <si>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</si>
  <si>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</si>
  <si>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</si>
  <si>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</si>
  <si>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</si>
  <si>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</si>
  <si>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</si>
  <si>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</si>
  <si>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</si>
  <si>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</si>
  <si>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</si>
  <si>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</si>
  <si>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</si>
  <si>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</si>
  <si>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</si>
  <si>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</si>
  <si>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</si>
  <si>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</si>
  <si>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</si>
  <si>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</si>
  <si>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</si>
  <si>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</si>
  <si>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</si>
  <si>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</si>
  <si>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</si>
  <si>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</si>
  <si>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</si>
  <si>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</si>
  <si>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</si>
  <si>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</si>
  <si>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</si>
  <si>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</si>
  <si>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</si>
  <si>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</si>
  <si>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</si>
  <si>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</si>
  <si>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</si>
  <si>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</si>
  <si>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</si>
  <si>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</si>
  <si>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</si>
  <si>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</si>
  <si>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</si>
  <si>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</si>
  <si>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</si>
  <si>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</si>
  <si>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</si>
  <si>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</si>
  <si>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</si>
  <si>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</si>
  <si>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</si>
  <si>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</si>
  <si>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</si>
  <si>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</si>
  <si>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</si>
  <si>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</si>
  <si>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</si>
  <si>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</si>
  <si>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</si>
  <si>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</si>
  <si>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</si>
  <si>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</si>
  <si>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</si>
  <si>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</si>
  <si>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</si>
  <si>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</si>
  <si>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</si>
  <si>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</si>
  <si>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</si>
  <si>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</si>
  <si>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</si>
  <si>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</si>
  <si>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</si>
  <si>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</si>
  <si>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</si>
  <si>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</si>
  <si>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</si>
  <si>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</si>
  <si>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</si>
  <si>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</si>
  <si>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</si>
  <si>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</si>
  <si>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</si>
  <si>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</si>
  <si>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</si>
  <si>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</si>
  <si>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</si>
  <si>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</si>
  <si>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</si>
  <si>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</si>
  <si>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</si>
  <si>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</si>
  <si>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</si>
  <si>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</si>
  <si>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</si>
  <si>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</si>
  <si>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</si>
  <si>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</si>
  <si>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</si>
  <si>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</si>
  <si>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</si>
  <si>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</si>
  <si>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</si>
  <si>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</si>
  <si>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</si>
  <si>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</si>
  <si>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</si>
  <si>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</si>
  <si>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</si>
  <si>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</si>
  <si>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</si>
  <si>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</si>
  <si>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</si>
  <si>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</si>
  <si>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</si>
  <si>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</si>
  <si>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</si>
  <si>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</si>
  <si>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</si>
  <si>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</si>
  <si>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</si>
  <si>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</si>
  <si>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</si>
  <si>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</si>
  <si>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</si>
  <si>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</si>
  <si>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</si>
  <si>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</si>
  <si>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</si>
  <si>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</si>
  <si>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</si>
  <si>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</si>
  <si>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</si>
  <si>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</si>
  <si>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</si>
  <si>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</si>
  <si>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</si>
  <si>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</si>
  <si>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</si>
  <si>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</si>
  <si>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</si>
  <si>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</si>
  <si>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</si>
  <si>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</si>
  <si>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</si>
  <si>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</si>
  <si>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</si>
  <si>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</si>
  <si>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</si>
  <si>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</si>
  <si>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</si>
  <si>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</si>
  <si>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</si>
  <si>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</si>
  <si>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</si>
  <si>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</si>
  <si>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</si>
  <si>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</si>
  <si>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</si>
  <si>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</si>
  <si>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</si>
  <si>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</si>
  <si>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</si>
  <si>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</si>
  <si>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</si>
  <si>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</si>
  <si>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</si>
  <si>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</si>
  <si>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</si>
  <si>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</si>
  <si>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</si>
  <si>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</si>
  <si>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</si>
  <si>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</si>
  <si>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</si>
  <si>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</si>
  <si>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</si>
  <si>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</si>
  <si>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</si>
  <si>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</si>
  <si>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</si>
  <si>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</si>
  <si>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</si>
  <si>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</si>
  <si>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</si>
  <si>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</si>
  <si>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</si>
  <si>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</si>
  <si>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</si>
  <si>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</si>
  <si>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</si>
  <si>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</si>
  <si>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</si>
  <si>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</si>
  <si>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</si>
  <si>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</si>
  <si>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</si>
  <si>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</si>
  <si>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</si>
  <si>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</si>
  <si>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</si>
  <si>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</si>
  <si>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</si>
  <si>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</si>
  <si>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</si>
  <si>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</si>
  <si>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</si>
  <si>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</si>
  <si>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</si>
  <si>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</si>
  <si>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</si>
  <si>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</si>
  <si>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</si>
  <si>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</si>
  <si>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</si>
  <si>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</si>
  <si>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</si>
  <si>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</si>
  <si>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</si>
  <si>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</si>
  <si>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</si>
  <si>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</si>
  <si>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</si>
  <si>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</si>
  <si>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</si>
  <si>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</si>
  <si>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</si>
  <si>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</si>
  <si>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</si>
  <si>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</si>
  <si>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</si>
  <si>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</si>
  <si>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</si>
  <si>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</si>
  <si>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</si>
  <si>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</si>
  <si>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</si>
  <si>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</si>
  <si>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</si>
  <si>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</si>
  <si>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</si>
  <si>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</si>
  <si>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</si>
  <si>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</si>
  <si>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</si>
  <si>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</si>
  <si>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</si>
  <si>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</si>
  <si>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</si>
  <si>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</si>
  <si>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</si>
  <si>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</si>
  <si>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</si>
  <si>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</si>
  <si>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</si>
  <si>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</si>
  <si>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</si>
  <si>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</si>
  <si>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</si>
  <si>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</si>
  <si>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</si>
  <si>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</si>
  <si>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</si>
  <si>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</si>
  <si>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</si>
  <si>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</si>
  <si>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</si>
  <si>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</si>
  <si>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</si>
  <si>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</si>
  <si>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</si>
  <si>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</si>
  <si>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</si>
  <si>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</si>
  <si>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</si>
  <si>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</si>
  <si>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</si>
  <si>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</si>
  <si>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</si>
  <si>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</si>
  <si>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</si>
  <si>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</si>
  <si>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</si>
  <si>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</si>
  <si>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</si>
  <si>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</si>
  <si>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</si>
  <si>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</si>
  <si>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</si>
  <si>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</si>
  <si>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</si>
  <si>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</si>
  <si>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</si>
  <si>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</si>
  <si>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</si>
  <si>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</si>
  <si>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</si>
  <si>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</si>
  <si>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</si>
  <si>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</si>
  <si>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</si>
  <si>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</si>
  <si>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</si>
  <si>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</si>
  <si>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</si>
  <si>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</si>
  <si>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</si>
  <si>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</si>
  <si>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</si>
  <si>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</si>
  <si>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</si>
  <si>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</si>
  <si>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</si>
  <si>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</si>
  <si>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</si>
  <si>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</si>
  <si>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</si>
  <si>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</si>
  <si>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</si>
  <si>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</si>
  <si>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</si>
  <si>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</si>
  <si>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</si>
  <si>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</si>
  <si>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</si>
  <si>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</si>
  <si>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</si>
  <si>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</si>
  <si>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</si>
  <si>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</si>
  <si>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</si>
  <si>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</si>
  <si>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</si>
  <si>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</si>
  <si>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</si>
  <si>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</si>
  <si>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</si>
  <si>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</si>
  <si>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</si>
  <si>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</si>
  <si>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</si>
  <si>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</si>
  <si>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</si>
  <si>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</si>
  <si>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</si>
  <si>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</si>
  <si>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</si>
  <si>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</si>
  <si>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</si>
  <si>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</si>
  <si>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</si>
  <si>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</si>
  <si>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</si>
  <si>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</si>
  <si>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</si>
  <si>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</si>
  <si>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</si>
  <si>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</si>
  <si>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</si>
  <si>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</si>
  <si>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</si>
  <si>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</si>
  <si>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</si>
  <si>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</si>
  <si>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</si>
  <si>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</si>
  <si>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</si>
  <si>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</si>
  <si>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</si>
  <si>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</si>
  <si>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</si>
  <si>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</si>
  <si>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</si>
  <si>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</si>
  <si>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</si>
  <si>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</si>
  <si>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</si>
  <si>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</si>
  <si>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</si>
  <si>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</si>
  <si>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</si>
  <si>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</si>
  <si>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</si>
  <si>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</si>
  <si>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</si>
  <si>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</si>
  <si>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</si>
  <si>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</si>
  <si>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</si>
  <si>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</si>
  <si>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</si>
  <si>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</si>
  <si>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</si>
  <si>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</si>
  <si>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</si>
  <si>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</si>
  <si>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</si>
  <si>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</si>
  <si>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</si>
  <si>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</si>
  <si>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</si>
  <si>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</si>
  <si>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</si>
  <si>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</si>
  <si>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</si>
  <si>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</si>
  <si>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</si>
  <si>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</si>
  <si>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</si>
  <si>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</si>
  <si>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</si>
  <si>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</si>
  <si>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</si>
  <si>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</si>
  <si>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</si>
  <si>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</si>
  <si>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</si>
  <si>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</si>
  <si>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</si>
  <si>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</si>
  <si>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</si>
  <si>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</si>
  <si>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</si>
  <si>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</si>
  <si>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</si>
  <si>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</si>
  <si>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</si>
  <si>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</si>
  <si>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</si>
  <si>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</si>
  <si>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</si>
  <si>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</si>
  <si>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</si>
  <si>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</si>
  <si>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</si>
  <si>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</si>
  <si>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</si>
  <si>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</si>
  <si>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</si>
  <si>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</si>
  <si>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</si>
  <si>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</si>
  <si>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</si>
  <si>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</si>
  <si>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</si>
  <si>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</si>
  <si>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</si>
  <si>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</si>
  <si>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</si>
  <si>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</si>
  <si>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</si>
  <si>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</si>
  <si>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</si>
  <si>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</si>
  <si>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</si>
  <si>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</si>
  <si>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</si>
  <si>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</si>
  <si>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</si>
  <si>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</si>
  <si>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</si>
  <si>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</si>
  <si>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</si>
  <si>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</si>
  <si>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</si>
  <si>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</si>
  <si>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</si>
  <si>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</si>
  <si>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</si>
  <si>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</si>
  <si>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</si>
  <si>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</si>
  <si>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</si>
  <si>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</si>
  <si>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</si>
  <si>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</si>
  <si>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</si>
  <si>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</si>
  <si>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</si>
  <si>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</si>
  <si>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</si>
  <si>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</si>
  <si>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</si>
  <si>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</si>
  <si>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</si>
  <si>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</si>
  <si>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</si>
  <si>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</si>
  <si>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</si>
  <si>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</si>
  <si>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</si>
  <si>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</si>
  <si>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</si>
  <si>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</si>
  <si>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</si>
  <si>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</si>
  <si>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</si>
  <si>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</si>
  <si>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</si>
  <si>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</si>
  <si>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</si>
  <si>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</si>
  <si>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</si>
  <si>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</si>
  <si>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</si>
  <si>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</si>
  <si>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</si>
  <si>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</si>
  <si>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</si>
  <si>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</si>
  <si>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</si>
  <si>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</si>
  <si>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</si>
  <si>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</si>
  <si>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</si>
  <si>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</si>
  <si>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</si>
  <si>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</si>
  <si>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</si>
  <si>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</si>
  <si>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</si>
  <si>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</si>
  <si>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</si>
  <si>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</si>
  <si>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</si>
  <si>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</si>
  <si>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</si>
  <si>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</si>
  <si>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</si>
  <si>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</si>
  <si>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</si>
  <si>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</si>
  <si>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</si>
  <si>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</si>
  <si>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</si>
  <si>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</si>
  <si>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</si>
  <si>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</si>
  <si>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</si>
  <si>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</si>
  <si>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</si>
  <si>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</si>
  <si>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</si>
  <si>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</si>
  <si>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</si>
  <si>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</si>
  <si>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</si>
  <si>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</si>
  <si>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</si>
  <si>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</si>
  <si>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</si>
  <si>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</si>
  <si>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</si>
  <si>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</si>
  <si>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</si>
  <si>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</si>
  <si>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</si>
  <si>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</si>
  <si>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</si>
  <si>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</si>
  <si>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</si>
  <si>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</si>
  <si>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</si>
  <si>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</si>
  <si>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</si>
  <si>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</si>
  <si>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</si>
  <si>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</si>
  <si>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</si>
  <si>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</si>
  <si>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</si>
  <si>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</si>
  <si>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</si>
  <si>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</si>
  <si>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</si>
  <si>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</si>
  <si>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</si>
  <si>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</si>
  <si>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</si>
  <si>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</si>
  <si>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</si>
  <si>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</si>
  <si>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</si>
  <si>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</si>
  <si>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</si>
  <si>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</si>
  <si>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</si>
  <si>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</si>
  <si>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</si>
  <si>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</si>
  <si>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</si>
  <si>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</si>
  <si>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</si>
  <si>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</si>
  <si>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</si>
  <si>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</si>
  <si>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</si>
  <si>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</si>
  <si>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</si>
  <si>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</si>
  <si>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</si>
  <si>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</si>
  <si>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</si>
  <si>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</si>
  <si>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</si>
  <si>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</si>
  <si>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</si>
  <si>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</si>
  <si>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</si>
  <si>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</si>
  <si>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</si>
  <si>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</si>
  <si>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</si>
  <si>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</si>
  <si>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</si>
  <si>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</si>
  <si>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</si>
  <si>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</si>
  <si>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</si>
  <si>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</si>
  <si>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</si>
  <si>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</si>
  <si>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</si>
  <si>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</si>
  <si>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</si>
  <si>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</si>
  <si>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</si>
  <si>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</si>
  <si>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</si>
  <si>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</si>
  <si>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</si>
  <si>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</si>
  <si>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</si>
  <si>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</si>
  <si>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</si>
  <si>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</si>
  <si>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</si>
  <si>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</si>
  <si>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</si>
  <si>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</si>
  <si>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</si>
  <si>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</si>
  <si>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</si>
  <si>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</si>
  <si>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</si>
  <si>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</si>
  <si>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</si>
  <si>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</si>
  <si>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</si>
  <si>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</si>
  <si>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</si>
  <si>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</si>
  <si>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</si>
  <si>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</si>
  <si>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</si>
  <si>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</si>
  <si>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</si>
  <si>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</si>
  <si>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</si>
  <si>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</si>
  <si>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</si>
  <si>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</si>
  <si>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</si>
  <si>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</si>
  <si>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</si>
  <si>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</si>
  <si>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</si>
  <si>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</si>
  <si>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</si>
  <si>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</si>
  <si>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</si>
  <si>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</si>
  <si>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</si>
  <si>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</si>
  <si>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</si>
  <si>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</si>
  <si>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</si>
  <si>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</si>
  <si>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</si>
  <si>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</si>
  <si>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</si>
  <si>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</si>
  <si>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</si>
  <si>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</si>
  <si>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</si>
  <si>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</si>
  <si>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</si>
  <si>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</si>
  <si>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</si>
  <si>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</si>
  <si>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</si>
  <si>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</si>
  <si>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</si>
  <si>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</si>
  <si>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</si>
  <si>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</si>
  <si>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</si>
  <si>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</si>
  <si>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</si>
  <si>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</si>
  <si>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</si>
  <si>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</si>
  <si>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</si>
  <si>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</si>
  <si>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</si>
  <si>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</si>
  <si>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</si>
  <si>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</si>
  <si>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</si>
  <si>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</si>
  <si>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</si>
  <si>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</si>
  <si>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</si>
  <si>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</si>
  <si>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</si>
  <si>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</si>
  <si>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</si>
  <si>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</si>
  <si>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</si>
  <si>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</si>
  <si>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</si>
  <si>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</si>
  <si>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</si>
  <si>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</si>
  <si>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</si>
  <si>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</si>
  <si>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</si>
  <si>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</si>
  <si>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</si>
  <si>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</si>
  <si>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</si>
  <si>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</si>
  <si>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</si>
  <si>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</si>
  <si>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</si>
  <si>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</si>
  <si>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</si>
  <si>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</si>
  <si>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</si>
  <si>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</si>
  <si>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</si>
  <si>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</si>
  <si>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</si>
  <si>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</si>
  <si>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</si>
  <si>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</si>
  <si>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</si>
  <si>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</si>
  <si>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</si>
  <si>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</si>
  <si>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</si>
  <si>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</si>
  <si>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</si>
  <si>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</si>
  <si>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</si>
  <si>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</si>
  <si>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</si>
  <si>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</si>
  <si>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</si>
  <si>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</si>
  <si>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</si>
  <si>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</si>
  <si>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</si>
  <si>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</si>
  <si>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</si>
  <si>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</si>
  <si>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</si>
  <si>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</si>
  <si>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</si>
  <si>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</si>
  <si>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</si>
  <si>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</si>
  <si>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</si>
  <si>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</si>
  <si>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</si>
  <si>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</si>
  <si>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</si>
  <si>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</si>
  <si>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</si>
  <si>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</si>
  <si>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</si>
  <si>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</si>
  <si>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</si>
  <si>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</si>
  <si>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</si>
  <si>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</si>
  <si>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</si>
  <si>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</si>
  <si>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</si>
  <si>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</si>
  <si>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</si>
  <si>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</si>
  <si>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</si>
  <si>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</si>
  <si>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</si>
  <si>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</si>
  <si>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</si>
  <si>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</si>
  <si>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</si>
  <si>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</si>
  <si>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</si>
  <si>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</si>
  <si>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</si>
  <si>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</si>
  <si>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</si>
  <si>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</si>
  <si>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</si>
  <si>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</si>
  <si>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</si>
  <si>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</si>
  <si>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</si>
  <si>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</si>
  <si>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</si>
  <si>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</si>
  <si>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</si>
  <si>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</si>
  <si>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</si>
  <si>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</si>
  <si>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</si>
  <si>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</si>
  <si>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</si>
  <si>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</si>
  <si>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</si>
  <si>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</si>
  <si>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</si>
  <si>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</si>
  <si>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</si>
  <si>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</si>
  <si>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</si>
  <si>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</si>
  <si>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</si>
  <si>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</si>
  <si>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</si>
  <si>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</si>
  <si>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</si>
  <si>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</si>
  <si>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</si>
  <si>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</si>
  <si>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</si>
  <si>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</si>
  <si>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</si>
  <si>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</si>
  <si>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</si>
  <si>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</si>
  <si>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</si>
  <si>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</si>
  <si>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</si>
  <si>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</si>
  <si>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</si>
  <si>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</si>
  <si>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</si>
  <si>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</si>
  <si>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</si>
  <si>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</si>
  <si>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</si>
  <si>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</si>
  <si>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</si>
  <si>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</si>
  <si>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</si>
  <si>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</si>
  <si>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</si>
  <si>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</si>
  <si>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</si>
  <si>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</si>
  <si>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</si>
  <si>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</si>
  <si>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</si>
  <si>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</si>
  <si>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</si>
  <si>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</si>
  <si>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</si>
  <si>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</si>
  <si>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</si>
  <si>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</si>
  <si>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</si>
  <si>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</si>
  <si>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</si>
  <si>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</si>
  <si>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</si>
  <si>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</si>
  <si>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</si>
  <si>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</si>
  <si>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</si>
  <si>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</si>
  <si>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</si>
  <si>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</si>
  <si>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</si>
  <si>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</si>
  <si>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</si>
  <si>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</si>
  <si>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</si>
  <si>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</si>
  <si>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</si>
  <si>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</si>
  <si>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</si>
  <si>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</si>
  <si>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</si>
  <si>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</si>
  <si>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</si>
  <si>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</si>
  <si>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</si>
  <si>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</si>
  <si>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</si>
  <si>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</si>
  <si>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</si>
  <si>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</si>
  <si>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</si>
  <si>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</si>
  <si>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</si>
  <si>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</si>
  <si>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</si>
  <si>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</si>
  <si>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</si>
  <si>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</si>
  <si>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</si>
  <si>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</si>
  <si>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</si>
  <si>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</si>
  <si>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</si>
  <si>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</si>
  <si>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</si>
  <si>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</si>
  <si>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</si>
  <si>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</si>
  <si>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</si>
  <si>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</si>
  <si>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</si>
  <si>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</si>
  <si>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</si>
  <si>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</si>
  <si>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</si>
  <si>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</si>
  <si>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</si>
  <si>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</si>
  <si>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</si>
  <si>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</si>
  <si>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</si>
  <si>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</si>
  <si>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</si>
  <si>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</si>
  <si>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</si>
  <si>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</si>
  <si>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</si>
  <si>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</si>
  <si>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</si>
  <si>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</si>
  <si>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</si>
  <si>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</si>
  <si>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</si>
  <si>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</si>
  <si>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</si>
  <si>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</si>
  <si>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</si>
  <si>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</si>
  <si>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</si>
  <si>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</si>
  <si>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</si>
  <si>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</si>
  <si>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</si>
  <si>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</si>
  <si>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</si>
  <si>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</si>
  <si>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</si>
  <si>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</si>
  <si>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</si>
  <si>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</si>
  <si>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</si>
  <si>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</si>
  <si>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</si>
  <si>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</si>
  <si>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</si>
  <si>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</si>
  <si>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</si>
  <si>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</si>
  <si>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</si>
  <si>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</si>
  <si>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</si>
  <si>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</si>
  <si>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</si>
  <si>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</si>
  <si>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</si>
  <si>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</si>
  <si>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</si>
  <si>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</si>
  <si>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</si>
  <si>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</si>
  <si>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</si>
  <si>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</si>
  <si>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</si>
  <si>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</si>
  <si>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</si>
  <si>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</si>
  <si>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</si>
  <si>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</si>
  <si>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</si>
  <si>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</si>
  <si>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</si>
  <si>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</si>
  <si>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</si>
  <si>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</si>
  <si>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</si>
  <si>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</si>
  <si>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</si>
  <si>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</si>
  <si>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</si>
  <si>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</si>
  <si>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</si>
  <si>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</si>
  <si>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</si>
  <si>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</si>
  <si>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</si>
  <si>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</si>
  <si>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</si>
  <si>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</si>
  <si>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</si>
  <si>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</si>
  <si>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</si>
  <si>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</si>
  <si>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</si>
  <si>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</si>
  <si>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</si>
  <si>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</si>
  <si>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</si>
  <si>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</si>
  <si>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</si>
  <si>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</si>
  <si>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</si>
  <si>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</si>
  <si>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</si>
  <si>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</si>
  <si>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</si>
  <si>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</si>
  <si>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</si>
  <si>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</si>
  <si>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</si>
  <si>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</si>
  <si>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</si>
  <si>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</si>
  <si>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</si>
  <si>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</si>
  <si>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</si>
  <si>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</si>
  <si>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</si>
  <si>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</si>
  <si>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</si>
  <si>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</si>
  <si>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</si>
  <si>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</si>
  <si>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</si>
  <si>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</si>
  <si>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</si>
  <si>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</si>
  <si>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</si>
  <si>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</si>
  <si>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</si>
  <si>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</si>
  <si>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</si>
  <si>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</si>
  <si>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</si>
  <si>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</si>
  <si>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</si>
  <si>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</si>
  <si>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</si>
  <si>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</si>
  <si>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</si>
  <si>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</si>
  <si>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</si>
  <si>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</si>
  <si>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</si>
  <si>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</si>
  <si>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</si>
  <si>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</si>
  <si>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</si>
  <si>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</si>
  <si>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</si>
  <si>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</si>
  <si>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</si>
  <si>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</si>
  <si>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</si>
  <si>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</si>
  <si>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</si>
  <si>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</si>
  <si>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</si>
  <si>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</si>
  <si>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</si>
  <si>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</si>
  <si>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</si>
  <si>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</si>
  <si>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</si>
  <si>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</si>
  <si>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</si>
  <si>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</si>
  <si>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</si>
  <si>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</si>
  <si>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</si>
  <si>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</si>
  <si>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</si>
  <si>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</si>
  <si>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</si>
  <si>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</si>
  <si>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</si>
  <si>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</si>
  <si>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</si>
  <si>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</si>
  <si>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</si>
  <si>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</si>
  <si>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</si>
  <si>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</si>
  <si>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</si>
  <si>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</si>
  <si>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</si>
  <si>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</si>
  <si>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</si>
  <si>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</si>
  <si>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</si>
  <si>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</si>
  <si>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</si>
  <si>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</si>
  <si>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</si>
  <si>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</si>
  <si>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</si>
  <si>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</si>
  <si>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</si>
  <si>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</si>
  <si>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</si>
  <si>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</si>
  <si>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</si>
  <si>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</si>
  <si>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</si>
  <si>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</si>
  <si>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</si>
  <si>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</si>
  <si>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</si>
  <si>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</si>
  <si>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</si>
  <si>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</si>
  <si>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</si>
  <si>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</si>
  <si>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</si>
  <si>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</si>
  <si>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</si>
  <si>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</si>
  <si>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</si>
  <si>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</si>
  <si>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</si>
  <si>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</si>
  <si>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</si>
  <si>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</si>
  <si>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</si>
  <si>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</si>
  <si>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</si>
  <si>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</si>
  <si>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</si>
  <si>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</si>
  <si>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</si>
  <si>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</si>
  <si>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</si>
  <si>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</si>
  <si>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</si>
  <si>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</si>
  <si>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</si>
  <si>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</si>
  <si>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</si>
  <si>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</si>
  <si>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</si>
  <si>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</si>
  <si>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</si>
  <si>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</si>
  <si>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</si>
  <si>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</si>
  <si>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</si>
  <si>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</si>
  <si>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</si>
  <si>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</si>
  <si>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</si>
  <si>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</si>
  <si>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</si>
  <si>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</si>
  <si>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</si>
  <si>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</si>
  <si>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</si>
  <si>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</si>
  <si>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</si>
  <si>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</si>
  <si>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</si>
  <si>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</si>
  <si>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</si>
  <si>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</si>
  <si>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</si>
  <si>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</si>
  <si>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</si>
  <si>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</si>
  <si>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</si>
  <si>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</si>
  <si>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</si>
  <si>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</si>
  <si>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</si>
  <si>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</si>
  <si>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</si>
  <si>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</si>
  <si>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</si>
  <si>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</si>
  <si>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</si>
  <si>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</si>
  <si>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</si>
  <si>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</si>
  <si>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</si>
  <si>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</si>
  <si>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</si>
  <si>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</si>
  <si>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</si>
  <si>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</si>
  <si>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</si>
  <si>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</si>
  <si>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</si>
  <si>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</si>
  <si>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</si>
  <si>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</si>
  <si>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</si>
  <si>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</si>
  <si>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</si>
  <si>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</si>
  <si>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</si>
  <si>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</si>
  <si>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</si>
  <si>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</si>
  <si>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</si>
  <si>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</si>
  <si>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</si>
  <si>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</si>
  <si>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</si>
  <si>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</si>
  <si>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</si>
  <si>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</si>
  <si>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</si>
  <si>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</si>
  <si>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</si>
  <si>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</si>
  <si>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</si>
  <si>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</si>
  <si>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</si>
  <si>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</si>
  <si>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</si>
  <si>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</si>
  <si>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</si>
  <si>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</si>
  <si>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</si>
  <si>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</si>
  <si>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</si>
  <si>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</si>
  <si>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</si>
  <si>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</si>
  <si>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</si>
  <si>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</si>
  <si>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</si>
  <si>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</si>
  <si>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</si>
  <si>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</si>
  <si>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</si>
  <si>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</si>
  <si>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</si>
  <si>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</si>
  <si>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</si>
  <si>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</si>
  <si>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</si>
  <si>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</si>
  <si>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</si>
  <si>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</si>
  <si>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</si>
  <si>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</si>
  <si>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</si>
  <si>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</si>
  <si>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</si>
  <si>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</si>
  <si>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</si>
  <si>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</si>
  <si>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</si>
  <si>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</si>
  <si>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</si>
  <si>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</si>
  <si>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</si>
  <si>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</si>
  <si>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</si>
  <si>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</si>
  <si>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</si>
  <si>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</si>
  <si>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</si>
  <si>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</si>
  <si>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</si>
  <si>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</si>
  <si>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</si>
  <si>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</si>
  <si>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</si>
  <si>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</si>
  <si>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</si>
  <si>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</si>
  <si>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</si>
  <si>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</si>
  <si>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</si>
  <si>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</si>
  <si>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</si>
  <si>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</si>
  <si>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</si>
  <si>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</si>
  <si>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</si>
  <si>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</si>
  <si>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</si>
  <si>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</si>
  <si>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</si>
  <si>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</si>
  <si>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</si>
  <si>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</si>
  <si>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</si>
  <si>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</si>
  <si>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</si>
  <si>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</si>
  <si>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</si>
  <si>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</si>
  <si>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</si>
  <si>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</si>
  <si>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</si>
  <si>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</si>
  <si>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</si>
  <si>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</si>
  <si>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</si>
  <si>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</si>
  <si>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</si>
  <si>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</si>
  <si>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</si>
  <si>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</si>
  <si>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</si>
  <si>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</si>
  <si>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</si>
  <si>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</si>
  <si>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</si>
  <si>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</si>
  <si>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</si>
  <si>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</si>
  <si>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</si>
  <si>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</si>
  <si>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</si>
  <si>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</si>
  <si>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</si>
  <si>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</si>
  <si>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</si>
  <si>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</si>
  <si>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</si>
  <si>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</si>
  <si>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</si>
  <si>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</si>
  <si>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</si>
  <si>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</si>
  <si>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</si>
  <si>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</si>
  <si>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</si>
  <si>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</si>
  <si>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</si>
  <si>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</si>
  <si>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</si>
  <si>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</si>
  <si>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</si>
  <si>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</si>
  <si>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</si>
  <si>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</si>
  <si>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</si>
  <si>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</si>
  <si>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</si>
  <si>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</si>
  <si>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</si>
  <si>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</si>
  <si>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</si>
  <si>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</si>
  <si>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</si>
  <si>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</si>
  <si>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</si>
  <si>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</si>
  <si>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</si>
  <si>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</si>
  <si>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</si>
  <si>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</si>
  <si>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</si>
  <si>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</si>
  <si>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</si>
  <si>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</si>
  <si>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</si>
  <si>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</si>
  <si>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</si>
  <si>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</si>
  <si>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</si>
  <si>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</si>
  <si>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</si>
  <si>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</si>
  <si>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</si>
  <si>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</si>
  <si>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</si>
  <si>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</si>
  <si>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</si>
  <si>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</si>
  <si>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</si>
  <si>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</si>
  <si>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</si>
  <si>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</si>
  <si>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</si>
  <si>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</si>
  <si>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</si>
  <si>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</si>
  <si>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</si>
  <si>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</si>
  <si>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</si>
  <si>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</si>
  <si>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</si>
  <si>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</si>
  <si>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</si>
  <si>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</si>
  <si>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</si>
  <si>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</si>
  <si>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</si>
  <si>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</si>
  <si>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</si>
  <si>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</si>
  <si>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</si>
  <si>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</si>
  <si>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</si>
  <si>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</si>
  <si>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</si>
  <si>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</si>
  <si>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</si>
  <si>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</si>
  <si>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</si>
  <si>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</si>
  <si>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</si>
  <si>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</si>
  <si>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</si>
  <si>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</si>
  <si>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</si>
  <si>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</si>
  <si>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</si>
  <si>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</si>
  <si>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</si>
  <si>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</si>
  <si>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</si>
  <si>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</si>
  <si>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</si>
  <si>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</si>
  <si>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</si>
  <si>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</si>
  <si>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</si>
  <si>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</si>
  <si>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</si>
  <si>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</si>
  <si>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</si>
  <si>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</si>
  <si>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</si>
  <si>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</si>
  <si>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</si>
  <si>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</si>
  <si>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</si>
  <si>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</si>
  <si>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</si>
  <si>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</si>
  <si>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</si>
  <si>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</si>
  <si>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</si>
  <si>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</si>
  <si>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</si>
  <si>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</si>
  <si>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</si>
  <si>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</si>
  <si>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</si>
  <si>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</si>
  <si>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</si>
  <si>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</si>
  <si>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</si>
  <si>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</si>
  <si>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</si>
  <si>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</si>
  <si>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</si>
  <si>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</si>
  <si>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</si>
  <si>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</si>
  <si>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</si>
  <si>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</si>
  <si>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</si>
  <si>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</si>
  <si>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</si>
  <si>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</si>
  <si>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</si>
  <si>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</si>
  <si>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</si>
  <si>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</si>
  <si>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</si>
  <si>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</si>
  <si>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</si>
  <si>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</si>
  <si>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</si>
  <si>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</si>
  <si>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</si>
  <si>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</si>
  <si>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</si>
  <si>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</si>
  <si>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</si>
  <si>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</si>
  <si>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</si>
  <si>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</si>
  <si>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</si>
  <si>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</si>
  <si>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</si>
  <si>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</si>
  <si>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</si>
  <si>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</si>
  <si>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</si>
  <si>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</si>
  <si>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</si>
  <si>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</si>
  <si>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</si>
  <si>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</si>
  <si>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</si>
  <si>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</si>
  <si>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</si>
  <si>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</si>
  <si>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</si>
  <si>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</si>
  <si>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</si>
  <si>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</si>
  <si>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</si>
  <si>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</si>
  <si>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</si>
  <si>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</si>
  <si>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</si>
  <si>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</si>
  <si>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</si>
  <si>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</si>
  <si>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</si>
  <si>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</si>
  <si>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</si>
  <si>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</si>
  <si>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</si>
  <si>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</si>
  <si>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</si>
  <si>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</si>
  <si>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</si>
  <si>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</si>
  <si>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</si>
  <si>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</si>
  <si>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</si>
  <si>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</si>
  <si>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</si>
  <si>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</si>
  <si>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</si>
  <si>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</si>
  <si>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</si>
  <si>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</si>
  <si>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</si>
  <si>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</si>
  <si>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</si>
  <si>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</si>
  <si>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</si>
  <si>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</si>
  <si>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</si>
  <si>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</si>
  <si>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</si>
  <si>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</si>
  <si>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</si>
  <si>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</si>
  <si>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</si>
  <si>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</si>
  <si>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</si>
  <si>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</si>
  <si>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</si>
  <si>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</si>
  <si>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</si>
  <si>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</si>
  <si>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</si>
  <si>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</si>
  <si>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</si>
  <si>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</si>
  <si>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</si>
  <si>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</si>
  <si>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</si>
  <si>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</si>
  <si>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</si>
  <si>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</si>
  <si>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</si>
  <si>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</si>
  <si>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</si>
  <si>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</si>
  <si>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</si>
  <si>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</si>
  <si>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</si>
  <si>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</si>
  <si>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</si>
  <si>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</si>
  <si>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</si>
  <si>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</si>
  <si>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</si>
  <si>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</si>
  <si>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</si>
  <si>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</si>
  <si>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</si>
  <si>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</si>
  <si>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</si>
  <si>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</si>
  <si>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</si>
  <si>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</si>
  <si>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</si>
  <si>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</si>
  <si>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</si>
  <si>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</si>
  <si>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</si>
  <si>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</si>
  <si>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</si>
  <si>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</si>
  <si>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</si>
  <si>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</si>
  <si>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</si>
  <si>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</si>
  <si>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</si>
  <si>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</si>
  <si>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</si>
  <si>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</si>
  <si>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</si>
  <si>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</si>
  <si>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</si>
  <si>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</si>
  <si>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</si>
  <si>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</si>
  <si>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</si>
  <si>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</si>
  <si>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</si>
  <si>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</si>
  <si>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</si>
  <si>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</si>
  <si>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</si>
  <si>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</si>
  <si>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</si>
  <si>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</si>
  <si>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</si>
  <si>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</si>
  <si>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</si>
  <si>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</si>
  <si>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</si>
  <si>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</si>
  <si>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</si>
  <si>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</si>
  <si>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</si>
  <si>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</si>
  <si>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</si>
  <si>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</si>
  <si>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</si>
  <si>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</si>
  <si>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</si>
  <si>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</si>
  <si>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</si>
  <si>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</si>
  <si>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</si>
  <si>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</si>
  <si>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</si>
  <si>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</si>
  <si>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</si>
  <si>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</si>
  <si>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</si>
  <si>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</si>
  <si>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</si>
  <si>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</si>
  <si>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</si>
  <si>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</si>
  <si>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</si>
  <si>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</si>
  <si>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</si>
  <si>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</si>
  <si>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</si>
  <si>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</si>
  <si>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</si>
  <si>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</si>
  <si>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</si>
  <si>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</si>
  <si>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</si>
  <si>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</si>
  <si>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</si>
  <si>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</si>
  <si>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</si>
  <si>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</si>
  <si>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</si>
  <si>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</si>
  <si>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</si>
  <si>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</si>
  <si>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</si>
  <si>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</si>
  <si>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</si>
  <si>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</si>
  <si>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</si>
  <si>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</si>
  <si>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</si>
  <si>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</si>
  <si>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</si>
  <si>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</si>
  <si>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</si>
  <si>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</si>
  <si>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</si>
  <si>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</si>
  <si>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</si>
  <si>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</si>
  <si>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</si>
  <si>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</si>
  <si>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</si>
  <si>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</si>
  <si>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</si>
  <si>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</si>
  <si>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</si>
  <si>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</si>
  <si>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</si>
  <si>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</si>
  <si>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</si>
  <si>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</si>
  <si>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</si>
  <si>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</si>
  <si>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</si>
  <si>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</si>
  <si>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</si>
  <si>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</si>
  <si>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</si>
  <si>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</si>
  <si>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</si>
  <si>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</si>
  <si>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</si>
  <si>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</si>
  <si>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</si>
  <si>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</si>
  <si>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</si>
  <si>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</si>
  <si>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</si>
  <si>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</si>
  <si>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</si>
  <si>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</si>
  <si>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</si>
  <si>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</si>
  <si>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</si>
  <si>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</si>
  <si>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</si>
  <si>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</si>
  <si>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</si>
  <si>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</si>
  <si>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</si>
  <si>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</si>
  <si>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</si>
  <si>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</si>
  <si>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</si>
  <si>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</si>
  <si>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</si>
  <si>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</si>
  <si>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</si>
  <si>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</si>
  <si>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</si>
  <si>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</si>
  <si>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</si>
  <si>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</si>
  <si>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</si>
  <si>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</si>
  <si>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</si>
  <si>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</si>
  <si>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</si>
  <si>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</si>
  <si>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</si>
  <si>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</si>
  <si>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</si>
  <si>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</si>
  <si>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</si>
  <si>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</si>
  <si>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</si>
  <si>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</si>
  <si>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</si>
  <si>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</si>
  <si>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</si>
  <si>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</si>
  <si>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</si>
  <si>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</si>
  <si>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</si>
  <si>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</si>
  <si>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</si>
  <si>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</si>
  <si>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</si>
  <si>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</si>
  <si>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</si>
  <si>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</si>
  <si>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</si>
  <si>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</si>
  <si>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</si>
  <si>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</si>
  <si>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</si>
  <si>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</si>
  <si>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</si>
  <si>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</si>
  <si>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</si>
  <si>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</si>
  <si>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</si>
  <si>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</si>
  <si>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</si>
  <si>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</si>
  <si>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</si>
  <si>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</si>
  <si>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</si>
  <si>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</si>
  <si>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</si>
  <si>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</si>
  <si>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</si>
  <si>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</si>
  <si>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</si>
  <si>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</si>
  <si>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</si>
  <si>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</si>
  <si>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</si>
  <si>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</si>
  <si>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</si>
  <si>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</si>
  <si>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</si>
  <si>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</si>
  <si>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</si>
  <si>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</si>
  <si>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</si>
  <si>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</si>
  <si>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</si>
  <si>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</si>
  <si>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</si>
  <si>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</si>
  <si>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</si>
  <si>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</si>
  <si>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</si>
  <si>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</si>
  <si>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</si>
  <si>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</si>
  <si>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</si>
  <si>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</si>
  <si>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</si>
  <si>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</si>
  <si>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</si>
  <si>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</si>
  <si>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</si>
  <si>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</si>
  <si>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</si>
  <si>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</si>
  <si>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</si>
  <si>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</si>
  <si>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</si>
  <si>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</si>
  <si>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</si>
  <si>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</si>
  <si>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</si>
  <si>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</si>
  <si>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</si>
  <si>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</si>
  <si>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</si>
  <si>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</si>
  <si>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</si>
  <si>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</si>
  <si>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</si>
  <si>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</si>
  <si>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</si>
  <si>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</si>
  <si>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</si>
  <si>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</si>
  <si>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</si>
  <si>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</si>
  <si>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</si>
  <si>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</si>
  <si>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</si>
  <si>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</si>
  <si>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</si>
  <si>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</si>
  <si>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</si>
  <si>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</si>
  <si>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</si>
  <si>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</si>
  <si>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</si>
  <si>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</si>
  <si>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</si>
  <si>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</si>
  <si>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</si>
  <si>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</si>
  <si>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</si>
  <si>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</si>
  <si>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</si>
  <si>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</si>
  <si>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</si>
  <si>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</si>
  <si>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</si>
  <si>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</si>
  <si>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</si>
  <si>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</si>
  <si>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</si>
  <si>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</si>
  <si>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</si>
  <si>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</si>
  <si>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</si>
  <si>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</si>
  <si>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</si>
  <si>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</si>
  <si>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</si>
  <si>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</si>
  <si>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</si>
  <si>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</si>
  <si>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</si>
  <si>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</si>
  <si>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</si>
  <si>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</si>
  <si>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</si>
  <si>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</si>
  <si>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</si>
  <si>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</si>
  <si>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</si>
  <si>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</si>
  <si>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</si>
  <si>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</si>
  <si>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</si>
  <si>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</si>
  <si>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</si>
  <si>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</si>
  <si>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</si>
  <si>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</si>
  <si>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</si>
  <si>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</si>
  <si>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</si>
  <si>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</si>
  <si>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</si>
  <si>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</si>
  <si>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</si>
  <si>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</si>
  <si>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</si>
  <si>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</si>
  <si>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</si>
  <si>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</si>
  <si>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</si>
  <si>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</si>
  <si>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</si>
  <si>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</si>
  <si>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</si>
  <si>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</si>
  <si>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</si>
  <si>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</si>
  <si>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</si>
  <si>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</si>
  <si>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</si>
  <si>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</si>
  <si>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</si>
  <si>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</si>
  <si>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</si>
  <si>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</si>
  <si>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</si>
  <si>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</si>
  <si>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</si>
  <si>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</si>
  <si>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</si>
  <si>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</si>
  <si>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</si>
  <si>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</si>
  <si>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</si>
  <si>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</si>
  <si>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</si>
  <si>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</si>
  <si>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</si>
  <si>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</si>
  <si>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</si>
  <si>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</si>
  <si>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</si>
  <si>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</si>
  <si>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</si>
  <si>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</si>
  <si>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</si>
  <si>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</si>
  <si>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</si>
  <si>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</si>
  <si>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</si>
  <si>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</si>
  <si>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</si>
  <si>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</si>
  <si>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</si>
  <si>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</si>
  <si>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</si>
  <si>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</si>
  <si>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</si>
  <si>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</si>
  <si>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</si>
  <si>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</si>
  <si>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</si>
  <si>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</si>
  <si>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</si>
  <si>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</si>
  <si>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</si>
  <si>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</si>
  <si>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</si>
  <si>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</si>
  <si>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</si>
  <si>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</si>
  <si>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</si>
  <si>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</si>
  <si>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</si>
  <si>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</si>
  <si>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</si>
  <si>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</si>
  <si>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</si>
  <si>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</si>
  <si>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</si>
  <si>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</si>
  <si>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</si>
  <si>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</si>
  <si>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</si>
  <si>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</si>
  <si>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</si>
  <si>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</si>
  <si>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</si>
  <si>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</si>
  <si>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</si>
  <si>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</si>
  <si>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</si>
  <si>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</si>
  <si>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</si>
  <si>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</si>
  <si>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</si>
  <si>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</si>
  <si>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</si>
  <si>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</si>
  <si>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</si>
  <si>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</si>
  <si>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</si>
  <si>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</si>
  <si>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</si>
  <si>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</si>
  <si>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</si>
  <si>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</si>
  <si>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</si>
  <si>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</si>
  <si>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</si>
  <si>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</si>
  <si>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</si>
  <si>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</si>
  <si>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</si>
  <si>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</si>
  <si>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</si>
  <si>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</si>
  <si>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</si>
  <si>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</si>
  <si>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</si>
  <si>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</si>
  <si>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</si>
  <si>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</si>
  <si>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</si>
  <si>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</si>
  <si>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</si>
  <si>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</si>
  <si>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</si>
  <si>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</si>
  <si>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</si>
  <si>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</si>
  <si>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</si>
  <si>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</si>
  <si>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</si>
  <si>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</si>
  <si>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</si>
  <si>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</si>
  <si>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</si>
  <si>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</si>
  <si>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</si>
  <si>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</si>
  <si>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</si>
  <si>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</si>
  <si>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</si>
  <si>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</si>
  <si>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</si>
  <si>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</si>
  <si>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</si>
  <si>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</si>
  <si>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</si>
  <si>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</si>
  <si>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</si>
  <si>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</si>
  <si>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</si>
  <si>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</si>
  <si>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</si>
  <si>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</si>
  <si>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</si>
  <si>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</si>
  <si>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</si>
  <si>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</si>
  <si>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</si>
  <si>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</si>
  <si>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</si>
  <si>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</si>
  <si>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</si>
  <si>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</si>
  <si>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</si>
  <si>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</si>
  <si>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</si>
  <si>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</si>
  <si>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</si>
  <si>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</si>
  <si>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</si>
  <si>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</si>
  <si>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</si>
  <si>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</si>
  <si>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</si>
  <si>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</si>
  <si>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</si>
  <si>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</si>
  <si>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</si>
  <si>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</si>
  <si>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</si>
  <si>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</si>
  <si>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</si>
  <si>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</si>
  <si>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</si>
  <si>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</si>
  <si>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</si>
  <si>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</si>
  <si>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</si>
  <si>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</si>
  <si>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</si>
  <si>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</si>
  <si>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</si>
  <si>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</si>
  <si>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</si>
  <si>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</si>
  <si>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</si>
  <si>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</si>
  <si>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</si>
  <si>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</si>
  <si>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</si>
  <si>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</si>
  <si>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</si>
  <si>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</si>
  <si>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</si>
  <si>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</si>
  <si>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</si>
  <si>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</si>
  <si>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</si>
  <si>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</si>
  <si>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</si>
  <si>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</si>
  <si>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</si>
  <si>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</si>
  <si>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</si>
  <si>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</si>
  <si>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</si>
  <si>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</si>
  <si>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</si>
  <si>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</si>
  <si>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</si>
  <si>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</si>
  <si>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</si>
  <si>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</si>
  <si>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</si>
  <si>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</si>
  <si>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</si>
  <si>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</si>
  <si>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</si>
  <si>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</si>
  <si>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</si>
  <si>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</si>
  <si>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</si>
  <si>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</si>
  <si>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</si>
  <si>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</si>
  <si>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</si>
  <si>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</si>
  <si>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</si>
  <si>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</si>
  <si>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</si>
  <si>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</si>
  <si>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</si>
  <si>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</si>
  <si>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</si>
  <si>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</si>
  <si>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</si>
  <si>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</si>
  <si>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</si>
  <si>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</si>
  <si>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</si>
  <si>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</si>
  <si>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</si>
  <si>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</si>
  <si>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</si>
  <si>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</si>
  <si>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</si>
  <si>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</si>
  <si>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</si>
  <si>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</si>
  <si>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</si>
  <si>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</si>
  <si>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</si>
  <si>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</si>
  <si>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</si>
  <si>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</si>
  <si>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</si>
  <si>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</si>
  <si>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</si>
  <si>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</si>
  <si>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</si>
  <si>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</si>
  <si>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</si>
  <si>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</si>
  <si>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</si>
  <si>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</si>
  <si>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</si>
  <si>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</si>
  <si>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</si>
  <si>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</si>
  <si>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</si>
  <si>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</si>
  <si>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</si>
  <si>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</si>
  <si>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</si>
  <si>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</si>
  <si>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</si>
  <si>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</si>
  <si>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</si>
  <si>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</si>
  <si>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</si>
  <si>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</si>
  <si>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</si>
  <si>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</si>
  <si>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</si>
  <si>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</si>
  <si>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</si>
  <si>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</si>
  <si>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</si>
  <si>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</si>
  <si>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</si>
  <si>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</si>
  <si>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</si>
  <si>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</si>
  <si>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</si>
  <si>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</si>
  <si>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</si>
  <si>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</si>
  <si>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</si>
  <si>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</si>
  <si>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</si>
  <si>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</si>
  <si>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</si>
  <si>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</si>
  <si>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</si>
  <si>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</si>
  <si>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</si>
  <si>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</si>
  <si>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</si>
  <si>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</si>
  <si>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</si>
  <si>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</si>
  <si>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</si>
  <si>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</si>
  <si>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</si>
  <si>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</si>
  <si>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</si>
  <si>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</si>
  <si>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</si>
  <si>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</si>
  <si>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</si>
  <si>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</si>
  <si>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</si>
  <si>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</si>
  <si>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</si>
  <si>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</si>
  <si>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</si>
  <si>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</si>
  <si>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</si>
  <si>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</si>
  <si>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</si>
  <si>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</si>
  <si>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</si>
  <si>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</si>
  <si>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</si>
  <si>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</si>
  <si>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</si>
  <si>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</si>
  <si>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</si>
  <si>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</si>
  <si>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</si>
  <si>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</si>
  <si>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</si>
  <si>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</si>
  <si>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</si>
  <si>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</si>
  <si>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</si>
  <si>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</si>
  <si>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</si>
  <si>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</si>
  <si>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</si>
  <si>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</si>
  <si>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</si>
  <si>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</si>
  <si>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</si>
  <si>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</si>
  <si>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</si>
  <si>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</si>
  <si>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</si>
  <si>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</si>
  <si>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</si>
  <si>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</si>
  <si>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</si>
  <si>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</si>
  <si>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</si>
  <si>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</si>
  <si>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</si>
  <si>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</si>
  <si>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</si>
  <si>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</si>
  <si>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</si>
  <si>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</si>
  <si>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</si>
  <si>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</si>
  <si>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</si>
  <si>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</si>
  <si>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</si>
  <si>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</si>
  <si>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</si>
  <si>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</si>
  <si>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</si>
  <si>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</si>
  <si>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</si>
  <si>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</si>
  <si>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</si>
  <si>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</si>
  <si>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</si>
  <si>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</si>
  <si>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</si>
  <si>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</si>
  <si>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</si>
  <si>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</si>
  <si>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</si>
  <si>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</si>
  <si>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</si>
  <si>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</si>
  <si>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</si>
  <si>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</si>
  <si>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</si>
  <si>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</si>
  <si>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</si>
  <si>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</si>
  <si>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</si>
  <si>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</si>
  <si>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</si>
  <si>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</si>
  <si>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</si>
  <si>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</si>
  <si>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</si>
  <si>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</si>
  <si>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</si>
  <si>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</si>
  <si>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</si>
  <si>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</si>
  <si>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</si>
  <si>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</si>
  <si>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</si>
  <si>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</si>
  <si>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</si>
  <si>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</si>
  <si>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</si>
  <si>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</si>
  <si>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</si>
  <si>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</si>
  <si>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</si>
  <si>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</si>
  <si>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</si>
  <si>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</si>
  <si>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</si>
  <si>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</si>
  <si>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</si>
  <si>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</si>
  <si>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</si>
  <si>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</si>
  <si>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</si>
  <si>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</si>
  <si>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</si>
  <si>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</si>
  <si>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</si>
  <si>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</si>
  <si>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</si>
  <si>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</si>
  <si>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</si>
  <si>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</si>
  <si>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</si>
  <si>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</si>
  <si>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</si>
  <si>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</si>
  <si>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</si>
  <si>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</si>
  <si>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</si>
  <si>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</si>
  <si>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</si>
  <si>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</si>
  <si>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</si>
  <si>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</si>
  <si>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</si>
  <si>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</si>
  <si>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</si>
  <si>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</si>
  <si>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</si>
  <si>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</si>
  <si>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</si>
  <si>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</si>
  <si>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</si>
  <si>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</si>
  <si>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</si>
  <si>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</si>
  <si>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</si>
  <si>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</si>
  <si>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</si>
  <si>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</si>
  <si>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</si>
  <si>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</si>
  <si>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</si>
  <si>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</si>
  <si>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</si>
  <si>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</si>
  <si>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</si>
  <si>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</si>
  <si>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</si>
  <si>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</si>
  <si>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</si>
  <si>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</si>
  <si>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</si>
  <si>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</si>
  <si>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</si>
  <si>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</si>
  <si>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</si>
  <si>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</si>
  <si>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</si>
  <si>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</si>
  <si>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</si>
  <si>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</si>
  <si>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</si>
  <si>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</si>
  <si>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</si>
  <si>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</si>
  <si>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</si>
  <si>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</si>
  <si>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</si>
  <si>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</si>
  <si>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</si>
  <si>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</si>
  <si>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</si>
  <si>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</si>
  <si>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</si>
  <si>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</si>
  <si>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</si>
  <si>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</si>
  <si>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</si>
  <si>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</si>
  <si>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</si>
  <si>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</si>
  <si>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</si>
  <si>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</si>
  <si>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</si>
  <si>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</si>
  <si>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</si>
  <si>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</si>
  <si>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</si>
  <si>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</si>
  <si>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</si>
  <si>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</si>
  <si>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</si>
  <si>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</si>
  <si>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</si>
  <si>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</si>
  <si>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</si>
  <si>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</si>
  <si>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</si>
  <si>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</si>
  <si>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</si>
  <si>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</si>
  <si>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</si>
  <si>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</si>
  <si>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</si>
  <si>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</si>
  <si>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</si>
  <si>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</si>
  <si>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</si>
  <si>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</si>
  <si>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</si>
  <si>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</si>
  <si>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</si>
  <si>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</si>
  <si>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</si>
  <si>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</si>
  <si>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</si>
  <si>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</si>
  <si>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</si>
  <si>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</si>
  <si>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</si>
  <si>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</si>
  <si>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</si>
  <si>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</si>
  <si>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</si>
  <si>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</si>
  <si>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</si>
  <si>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</si>
  <si>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</si>
  <si>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</si>
  <si>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</si>
  <si>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</si>
  <si>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</si>
  <si>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</si>
  <si>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</si>
  <si>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</si>
  <si>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</si>
  <si>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</si>
  <si>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</si>
  <si>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</si>
  <si>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</si>
  <si>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</si>
  <si>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</si>
  <si>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</si>
  <si>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</si>
  <si>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</si>
  <si>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</si>
  <si>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</si>
  <si>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</si>
  <si>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</si>
  <si>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</si>
  <si>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</si>
  <si>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</si>
  <si>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</si>
  <si>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</si>
  <si>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</si>
  <si>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</si>
  <si>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</si>
  <si>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</si>
  <si>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</si>
  <si>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</si>
  <si>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</si>
  <si>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</si>
  <si>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</si>
  <si>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</si>
  <si>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</si>
  <si>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</si>
  <si>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</si>
  <si>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</si>
  <si>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</si>
  <si>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</si>
  <si>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</si>
  <si>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</si>
  <si>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</si>
  <si>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</si>
  <si>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</si>
  <si>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</si>
  <si>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</si>
  <si>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</si>
  <si>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</si>
  <si>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</si>
  <si>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</si>
  <si>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</si>
  <si>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</si>
  <si>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</si>
  <si>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</si>
  <si>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</si>
  <si>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</si>
  <si>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</si>
  <si>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</si>
  <si>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</si>
  <si>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</si>
  <si>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</si>
  <si>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</si>
  <si>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</si>
  <si>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</si>
  <si>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</si>
  <si>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</si>
  <si>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</si>
  <si>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</si>
  <si>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</si>
  <si>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</si>
  <si>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</si>
  <si>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</si>
  <si>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</si>
  <si>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</si>
  <si>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</si>
  <si>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</si>
  <si>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</si>
  <si>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</si>
  <si>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</si>
  <si>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</si>
  <si>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</si>
  <si>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</si>
  <si>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</si>
  <si>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</si>
  <si>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</si>
  <si>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</si>
  <si>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</si>
  <si>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</si>
  <si>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</si>
  <si>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</si>
  <si>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</si>
  <si>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</si>
  <si>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</si>
  <si>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</si>
  <si>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</si>
  <si>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</si>
  <si>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</si>
  <si>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</si>
  <si>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</si>
  <si>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</si>
  <si>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</si>
  <si>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</si>
  <si>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</si>
  <si>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</si>
  <si>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</si>
  <si>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</si>
  <si>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</si>
  <si>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</si>
  <si>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</si>
  <si>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</si>
  <si>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</si>
  <si>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</si>
  <si>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</si>
  <si>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</si>
  <si>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</si>
  <si>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</si>
  <si>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</si>
  <si>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</si>
  <si>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</si>
  <si>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</si>
  <si>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</si>
  <si>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</si>
  <si>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</si>
  <si>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</si>
  <si>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</si>
  <si>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</si>
  <si>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</si>
  <si>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</si>
  <si>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</si>
  <si>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</si>
  <si>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</si>
  <si>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</si>
  <si>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</si>
  <si>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</si>
  <si>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</si>
  <si>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</si>
  <si>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</si>
  <si>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</si>
  <si>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</si>
  <si>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</si>
  <si>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</si>
  <si>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</si>
  <si>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</si>
  <si>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</si>
  <si>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</si>
  <si>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</si>
  <si>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</si>
  <si>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</si>
  <si>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</si>
  <si>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</si>
  <si>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</si>
  <si>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</si>
  <si>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</si>
  <si>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</si>
  <si>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</si>
  <si>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</si>
  <si>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</si>
  <si>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</si>
  <si>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</si>
  <si>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</si>
  <si>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</si>
  <si>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</si>
  <si>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</si>
  <si>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</si>
  <si>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</si>
  <si>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</si>
  <si>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</si>
  <si>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</si>
  <si>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</si>
  <si>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</si>
  <si>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</si>
  <si>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</si>
  <si>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</si>
  <si>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</si>
  <si>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</si>
  <si>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</si>
  <si>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</si>
  <si>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</si>
  <si>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</si>
  <si>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</si>
  <si>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</si>
  <si>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</si>
  <si>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</si>
  <si>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</si>
  <si>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</si>
  <si>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</si>
  <si>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</si>
  <si>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</si>
  <si>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</si>
  <si>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</si>
  <si>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</si>
  <si>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</si>
  <si>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</si>
  <si>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</si>
  <si>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</si>
  <si>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</si>
  <si>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</si>
  <si>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</si>
  <si>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</si>
  <si>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</si>
  <si>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</si>
  <si>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</si>
  <si>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</si>
  <si>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</si>
  <si>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</si>
  <si>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</si>
  <si>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</si>
  <si>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</si>
  <si>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</si>
  <si>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</si>
  <si>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</si>
  <si>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</si>
  <si>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</si>
  <si>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</si>
  <si>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</si>
  <si>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</si>
  <si>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</si>
  <si>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</si>
  <si>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</si>
  <si>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</si>
  <si>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</si>
  <si>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</si>
  <si>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</si>
  <si>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</si>
  <si>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</si>
  <si>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</si>
  <si>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</si>
  <si>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</si>
  <si>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</si>
  <si>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</si>
  <si>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</si>
  <si>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</si>
  <si>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</si>
  <si>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</si>
  <si>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</si>
  <si>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</si>
  <si>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</si>
  <si>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</si>
  <si>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</si>
  <si>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</si>
  <si>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</si>
  <si>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</si>
  <si>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</si>
  <si>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</si>
  <si>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</si>
  <si>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</si>
  <si>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</si>
  <si>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</si>
  <si>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</si>
  <si>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</si>
  <si>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</si>
  <si>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</si>
  <si>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</si>
  <si>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</si>
  <si>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</si>
  <si>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</si>
  <si>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</si>
  <si>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</si>
  <si>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</si>
  <si>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</si>
  <si>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</si>
  <si>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</si>
  <si>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</si>
  <si>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</si>
  <si>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</si>
  <si>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</si>
  <si>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</si>
  <si>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</si>
  <si>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</si>
  <si>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</si>
  <si>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</si>
  <si>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</si>
  <si>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</si>
  <si>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</si>
  <si>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</si>
  <si>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</si>
  <si>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</si>
  <si>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</si>
  <si>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</si>
  <si>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</si>
  <si>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</si>
  <si>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</si>
  <si>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</si>
  <si>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</si>
  <si>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</si>
  <si>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</si>
  <si>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</si>
  <si>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</si>
  <si>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</si>
  <si>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</si>
  <si>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</si>
  <si>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</si>
  <si>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</si>
  <si>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</si>
  <si>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</si>
  <si>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</si>
  <si>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</si>
  <si>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</si>
  <si>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</si>
  <si>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</si>
  <si>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</si>
  <si>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</si>
  <si>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</si>
  <si>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</si>
  <si>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</si>
  <si>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</si>
  <si>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</si>
  <si>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</si>
  <si>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</si>
  <si>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</si>
  <si>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</si>
  <si>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</si>
  <si>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</si>
  <si>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</si>
  <si>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</si>
  <si>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</si>
  <si>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</si>
  <si>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</si>
  <si>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</si>
  <si>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</si>
  <si>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</si>
  <si>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</si>
  <si>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</si>
  <si>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</si>
  <si>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</si>
  <si>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</si>
  <si>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</si>
  <si>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</si>
  <si>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</si>
  <si>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</si>
  <si>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</si>
  <si>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</si>
  <si>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</si>
  <si>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</si>
  <si>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</si>
  <si>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</si>
  <si>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</si>
  <si>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</si>
  <si>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</si>
  <si>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</si>
  <si>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</si>
  <si>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</si>
  <si>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</si>
  <si>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</si>
  <si>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</si>
  <si>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</si>
  <si>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</si>
  <si>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</si>
  <si>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</si>
  <si>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</si>
  <si>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</si>
  <si>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</si>
  <si>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</si>
  <si>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</si>
  <si>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</si>
  <si>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</si>
  <si>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</si>
  <si>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</si>
  <si>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</si>
  <si>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</si>
  <si>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</si>
  <si>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</si>
  <si>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</si>
  <si>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</si>
  <si>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</si>
  <si>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</si>
  <si>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</si>
  <si>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</si>
  <si>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</si>
  <si>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</si>
  <si>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</si>
  <si>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</si>
  <si>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</si>
  <si>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</si>
  <si>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</si>
  <si>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</si>
  <si>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</si>
  <si>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</si>
  <si>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</si>
  <si>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</si>
  <si>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</si>
  <si>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</si>
  <si>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</si>
  <si>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</si>
  <si>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</si>
  <si>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</si>
  <si>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</si>
  <si>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</si>
  <si>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</si>
  <si>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</si>
  <si>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</si>
  <si>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</si>
  <si>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</si>
  <si>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</si>
  <si>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</si>
  <si>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</si>
  <si>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</si>
  <si>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</si>
  <si>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</si>
  <si>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</si>
  <si>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</si>
  <si>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</si>
  <si>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</si>
  <si>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</si>
  <si>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</si>
  <si>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</si>
  <si>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</si>
  <si>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</si>
  <si>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</si>
  <si>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</si>
  <si>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</si>
  <si>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</si>
  <si>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</si>
  <si>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</si>
  <si>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</si>
  <si>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</si>
  <si>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</si>
  <si>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</si>
  <si>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</si>
  <si>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</si>
  <si>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</si>
  <si>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</si>
  <si>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</si>
  <si>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</si>
  <si>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</si>
  <si>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</si>
  <si>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</si>
  <si>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</si>
  <si>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</si>
  <si>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</si>
  <si>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</si>
  <si>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</si>
  <si>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</si>
  <si>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</si>
  <si>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</si>
  <si>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</si>
  <si>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</si>
  <si>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</si>
  <si>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</si>
  <si>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</si>
  <si>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</si>
  <si>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</si>
  <si>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</si>
  <si>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</si>
  <si>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</si>
  <si>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</si>
  <si>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</si>
  <si>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</si>
  <si>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</si>
  <si>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</si>
  <si>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</si>
  <si>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</si>
  <si>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</si>
  <si>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</si>
  <si>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</si>
  <si>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</si>
  <si>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</si>
  <si>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</si>
  <si>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</si>
  <si>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</si>
  <si>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</si>
  <si>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</si>
  <si>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</si>
  <si>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</si>
  <si>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</si>
  <si>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</si>
  <si>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</si>
  <si>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</si>
  <si>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</si>
  <si>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</si>
  <si>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</si>
  <si>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</si>
  <si>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</si>
  <si>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</si>
  <si>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</si>
  <si>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</si>
  <si>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</si>
  <si>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</si>
  <si>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</si>
  <si>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</si>
  <si>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</si>
  <si>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</si>
  <si>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</si>
  <si>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</si>
  <si>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</si>
  <si>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</si>
  <si>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</si>
  <si>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</si>
  <si>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</si>
  <si>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</si>
  <si>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</si>
  <si>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</si>
  <si>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</si>
  <si>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</si>
  <si>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</si>
  <si>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</si>
  <si>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</si>
  <si>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</si>
  <si>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</si>
  <si>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</si>
  <si>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</si>
  <si>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</si>
  <si>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</si>
  <si>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</si>
  <si>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</si>
  <si>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</si>
  <si>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</si>
  <si>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</si>
  <si>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</si>
  <si>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</si>
  <si>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</si>
  <si>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</si>
  <si>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</si>
  <si>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</si>
  <si>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</si>
  <si>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</si>
  <si>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</si>
  <si>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</si>
  <si>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</si>
  <si>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</si>
  <si>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</si>
  <si>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</si>
  <si>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</si>
  <si>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</si>
  <si>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</si>
  <si>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</si>
  <si>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</si>
  <si>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</si>
  <si>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</si>
  <si>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</si>
  <si>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</si>
  <si>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</si>
  <si>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</si>
  <si>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</si>
  <si>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</si>
  <si>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</si>
  <si>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</si>
  <si>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</si>
  <si>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</si>
  <si>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</si>
  <si>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</si>
  <si>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</si>
  <si>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</si>
  <si>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</si>
  <si>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</si>
  <si>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</si>
  <si>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</si>
  <si>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</si>
  <si>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</si>
  <si>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</si>
  <si>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</si>
  <si>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</si>
  <si>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</si>
  <si>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</si>
  <si>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</si>
  <si>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</si>
  <si>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</si>
  <si>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</si>
  <si>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</si>
  <si>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</si>
  <si>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</si>
  <si>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</si>
  <si>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</si>
  <si>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</si>
  <si>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</si>
  <si>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</si>
  <si>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</si>
  <si>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</si>
  <si>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</si>
  <si>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</si>
  <si>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</si>
  <si>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</si>
  <si>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</si>
  <si>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</si>
  <si>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</si>
  <si>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</si>
  <si>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</si>
  <si>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</si>
  <si>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</si>
  <si>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</si>
  <si>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</si>
  <si>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</si>
  <si>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</si>
  <si>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</si>
  <si>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</si>
  <si>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</si>
  <si>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</si>
  <si>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</si>
  <si>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</si>
  <si>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</si>
  <si>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</si>
  <si>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</si>
  <si>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</si>
  <si>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</si>
  <si>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</si>
  <si>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</si>
  <si>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</si>
  <si>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</si>
  <si>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</si>
  <si>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</si>
  <si>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</si>
  <si>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</si>
  <si>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</si>
  <si>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</si>
  <si>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</si>
  <si>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</si>
  <si>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</si>
  <si>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</si>
  <si>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</si>
  <si>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</si>
  <si>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</si>
  <si>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</si>
  <si>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</si>
  <si>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</si>
  <si>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</si>
  <si>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</si>
  <si>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</si>
  <si>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</si>
  <si>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</si>
  <si>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</si>
  <si>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</si>
  <si>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</si>
  <si>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</si>
  <si>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</si>
  <si>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</si>
  <si>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</si>
  <si>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</si>
  <si>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</si>
  <si>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</si>
  <si>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</si>
  <si>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</si>
  <si>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</si>
  <si>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</si>
  <si>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</si>
  <si>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</si>
  <si>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</si>
  <si>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</si>
  <si>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</si>
  <si>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</si>
  <si>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</si>
  <si>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</si>
  <si>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</si>
  <si>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</si>
  <si>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</si>
  <si>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</si>
  <si>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</si>
  <si>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</si>
  <si>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</si>
  <si>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</si>
  <si>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</si>
  <si>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</si>
  <si>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</si>
  <si>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</si>
  <si>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</si>
  <si>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</si>
  <si>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</si>
  <si>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</si>
  <si>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</si>
  <si>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</si>
  <si>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</si>
  <si>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</si>
  <si>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</si>
  <si>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</si>
  <si>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</si>
  <si>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</si>
  <si>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</si>
  <si>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</si>
  <si>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</si>
  <si>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</si>
  <si>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</si>
  <si>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</si>
  <si>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</si>
  <si>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</si>
  <si>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</si>
  <si>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</si>
  <si>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</si>
  <si>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</si>
  <si>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</si>
  <si>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</si>
  <si>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</si>
  <si>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</si>
  <si>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</si>
  <si>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</si>
  <si>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</si>
  <si>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</si>
  <si>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</si>
  <si>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</si>
  <si>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</si>
  <si>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</si>
  <si>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</si>
  <si>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</si>
  <si>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</si>
  <si>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</si>
  <si>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</si>
  <si>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</si>
  <si>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</si>
  <si>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</si>
  <si>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</si>
  <si>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</si>
  <si>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</si>
  <si>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</si>
  <si>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</si>
  <si>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</si>
  <si>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</si>
  <si>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</si>
  <si>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</si>
  <si>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</si>
  <si>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</si>
  <si>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</si>
  <si>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</si>
  <si>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</si>
  <si>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</si>
  <si>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</si>
  <si>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</si>
  <si>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</si>
  <si>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</si>
  <si>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</si>
  <si>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</si>
  <si>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</si>
  <si>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</si>
  <si>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</si>
  <si>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</si>
  <si>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</si>
  <si>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</si>
  <si>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</si>
  <si>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</si>
  <si>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</si>
  <si>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</si>
  <si>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</si>
  <si>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</si>
  <si>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</si>
  <si>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</si>
  <si>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</si>
  <si>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</si>
  <si>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</si>
  <si>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</si>
  <si>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</si>
  <si>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</si>
  <si>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</si>
  <si>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</si>
  <si>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</si>
  <si>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</si>
  <si>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</si>
  <si>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</si>
  <si>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</si>
  <si>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</si>
  <si>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</si>
  <si>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</si>
  <si>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</si>
  <si>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</si>
  <si>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</si>
  <si>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</si>
  <si>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</si>
  <si>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</si>
  <si>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</si>
  <si>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</si>
  <si>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</si>
  <si>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</si>
  <si>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</si>
  <si>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</si>
  <si>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</si>
  <si>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</si>
  <si>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</si>
  <si>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</si>
  <si>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</si>
  <si>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</si>
  <si>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</si>
  <si>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</si>
  <si>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</si>
  <si>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</si>
  <si>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</si>
  <si>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</si>
  <si>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</si>
  <si>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</si>
  <si>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</si>
  <si>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</si>
  <si>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</si>
  <si>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</si>
  <si>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</si>
  <si>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</si>
  <si>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</si>
  <si>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</si>
  <si>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</si>
  <si>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</si>
  <si>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</si>
  <si>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</si>
  <si>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</si>
  <si>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</si>
  <si>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</si>
  <si>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</si>
  <si>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</si>
  <si>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</si>
  <si>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</si>
  <si>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</si>
  <si>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</si>
  <si>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</si>
  <si>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</si>
  <si>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</si>
  <si>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</si>
  <si>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</si>
  <si>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</si>
  <si>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</si>
  <si>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</si>
  <si>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</si>
  <si>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</si>
  <si>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</si>
  <si>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</si>
  <si>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</si>
  <si>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</si>
  <si>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</si>
  <si>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</si>
  <si>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</si>
  <si>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</si>
  <si>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</si>
  <si>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</si>
  <si>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</si>
  <si>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</si>
  <si>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</si>
  <si>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</si>
  <si>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</si>
  <si>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</si>
  <si>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</si>
  <si>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</si>
  <si>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</si>
  <si>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</si>
  <si>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</si>
  <si>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</si>
  <si>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</si>
  <si>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</si>
  <si>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</si>
  <si>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</si>
  <si>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</si>
  <si>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</si>
  <si>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</si>
  <si>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</si>
  <si>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</si>
  <si>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</si>
  <si>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</si>
  <si>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</si>
  <si>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</si>
  <si>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</si>
  <si>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</si>
  <si>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</si>
  <si>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</si>
  <si>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</si>
  <si>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</si>
  <si>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</si>
  <si>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</si>
  <si>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</si>
  <si>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</si>
  <si>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</si>
  <si>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</si>
  <si>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</si>
  <si>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</si>
  <si>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</si>
  <si>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</si>
  <si>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</si>
  <si>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</si>
  <si>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</si>
  <si>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</si>
  <si>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</si>
  <si>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</si>
  <si>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</si>
  <si>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</si>
  <si>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</si>
  <si>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</si>
  <si>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</si>
  <si>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</si>
  <si>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</si>
  <si>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</si>
  <si>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</si>
  <si>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</si>
  <si>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</si>
  <si>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</si>
  <si>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</si>
  <si>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</si>
  <si>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</si>
  <si>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</si>
  <si>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</si>
  <si>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</si>
  <si>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</si>
  <si>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</si>
  <si>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</si>
  <si>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</si>
  <si>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</si>
  <si>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</si>
  <si>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</si>
  <si>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</si>
  <si>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</si>
  <si>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</si>
  <si>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</si>
  <si>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</si>
  <si>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</si>
  <si>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</si>
  <si>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</si>
  <si>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</si>
  <si>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</si>
  <si>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</si>
  <si>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</si>
  <si>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</si>
  <si>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</si>
  <si>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</si>
  <si>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</si>
  <si>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</si>
  <si>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</si>
  <si>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</si>
  <si>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</si>
  <si>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</si>
  <si>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</si>
  <si>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</si>
  <si>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</si>
  <si>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</si>
  <si>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</si>
  <si>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</si>
  <si>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</si>
  <si>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</si>
  <si>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</si>
  <si>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</si>
  <si>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</si>
  <si>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</si>
  <si>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</si>
  <si>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</si>
  <si>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</si>
  <si>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</si>
  <si>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</si>
  <si>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</si>
  <si>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</si>
  <si>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</si>
  <si>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</si>
  <si>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</si>
  <si>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</si>
  <si>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</si>
  <si>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</si>
  <si>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</si>
  <si>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</si>
  <si>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</si>
  <si>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</si>
  <si>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</si>
  <si>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</si>
  <si>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</si>
  <si>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</si>
  <si>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</si>
  <si>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</si>
  <si>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</si>
  <si>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</si>
  <si>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</si>
  <si>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</si>
  <si>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</si>
  <si>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</si>
  <si>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</si>
  <si>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</si>
  <si>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</si>
  <si>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</si>
  <si>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</si>
  <si>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</si>
  <si>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</si>
  <si>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</si>
  <si>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</si>
  <si>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</si>
  <si>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</si>
  <si>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</si>
  <si>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</si>
  <si>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</si>
  <si>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</si>
  <si>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</si>
  <si>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</si>
  <si>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</si>
  <si>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</si>
  <si>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</si>
  <si>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</si>
  <si>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</si>
  <si>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</si>
  <si>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</si>
  <si>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</si>
  <si>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</si>
  <si>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</si>
  <si>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</si>
  <si>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</si>
  <si>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</si>
  <si>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</si>
  <si>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</si>
  <si>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</si>
  <si>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</si>
  <si>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</si>
  <si>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</si>
  <si>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</si>
  <si>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</si>
  <si>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</si>
  <si>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</si>
  <si>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</si>
  <si>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</si>
  <si>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</si>
  <si>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</si>
  <si>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</si>
  <si>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</si>
  <si>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</si>
  <si>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</si>
  <si>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</si>
  <si>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</si>
  <si>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</si>
  <si>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</si>
  <si>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</si>
  <si>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</si>
  <si>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</si>
  <si>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</si>
  <si>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</si>
  <si>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</si>
  <si>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</si>
  <si>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</si>
  <si>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</si>
  <si>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</si>
  <si>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</si>
  <si>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</si>
  <si>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</si>
  <si>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</si>
  <si>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</si>
  <si>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</si>
  <si>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</si>
  <si>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</si>
  <si>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</si>
  <si>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</si>
  <si>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</si>
  <si>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</si>
  <si>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</si>
  <si>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</si>
  <si>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</si>
  <si>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</si>
  <si>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</si>
  <si>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</si>
  <si>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</si>
  <si>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</si>
  <si>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</si>
  <si>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</si>
  <si>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</si>
  <si>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</si>
  <si>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</si>
  <si>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</si>
  <si>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</si>
  <si>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</si>
  <si>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</si>
  <si>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</si>
  <si>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</si>
  <si>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</si>
  <si>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</si>
  <si>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</si>
  <si>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</si>
  <si>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</si>
  <si>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</si>
  <si>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</si>
  <si>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</si>
  <si>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</si>
  <si>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</si>
  <si>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</si>
  <si>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</si>
  <si>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</si>
  <si>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</si>
  <si>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</si>
  <si>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</si>
  <si>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</si>
  <si>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</si>
  <si>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</si>
  <si>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</si>
  <si>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</si>
  <si>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</si>
  <si>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</si>
  <si>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</si>
  <si>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</si>
  <si>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</si>
  <si>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</si>
  <si>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</si>
  <si>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</si>
  <si>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</si>
  <si>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</si>
  <si>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</si>
  <si>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</si>
  <si>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</si>
  <si>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</si>
  <si>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</si>
  <si>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</si>
  <si>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</si>
  <si>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</si>
  <si>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</si>
  <si>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</si>
  <si>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</si>
  <si>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</si>
  <si>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</si>
  <si>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</si>
  <si>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</si>
  <si>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</si>
  <si>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</si>
  <si>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</si>
  <si>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</si>
  <si>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</si>
  <si>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</si>
  <si>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</si>
  <si>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</si>
  <si>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</si>
  <si>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</si>
  <si>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</si>
  <si>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</si>
  <si>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</si>
  <si>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</si>
  <si>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</si>
  <si>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</si>
  <si>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</si>
  <si>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</si>
  <si>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</si>
  <si>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</si>
  <si>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</si>
  <si>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</si>
  <si>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</si>
  <si>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</si>
  <si>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</si>
  <si>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</si>
  <si>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</si>
  <si>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</si>
  <si>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</si>
  <si>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</si>
  <si>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</si>
  <si>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</si>
  <si>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</si>
  <si>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</si>
  <si>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</si>
  <si>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</si>
  <si>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</si>
  <si>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</si>
  <si>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</si>
  <si>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</si>
  <si>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</si>
  <si>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</si>
  <si>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</si>
  <si>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</si>
  <si>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</si>
  <si>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</si>
  <si>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</si>
  <si>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</si>
  <si>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</si>
  <si>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</si>
  <si>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</si>
  <si>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</si>
  <si>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</si>
  <si>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</si>
  <si>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</si>
  <si>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</si>
  <si>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</si>
  <si>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</si>
  <si>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</si>
  <si>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</si>
  <si>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</si>
  <si>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</si>
  <si>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</si>
  <si>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</si>
  <si>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</si>
  <si>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</si>
  <si>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</si>
  <si>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</si>
  <si>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</si>
  <si>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</si>
  <si>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</si>
  <si>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</si>
  <si>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</si>
  <si>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</si>
  <si>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</si>
  <si>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</si>
  <si>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</si>
  <si>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</si>
  <si>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</si>
  <si>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</si>
  <si>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</si>
  <si>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</si>
  <si>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</si>
  <si>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</si>
  <si>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</si>
  <si>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</si>
  <si>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</si>
  <si>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</si>
  <si>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</si>
  <si>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</si>
  <si>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</si>
  <si>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</si>
  <si>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</si>
  <si>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</si>
  <si>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</si>
  <si>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</si>
  <si>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</si>
  <si>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</si>
  <si>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</si>
  <si>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</si>
  <si>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</si>
  <si>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</si>
  <si>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</si>
  <si>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</si>
  <si>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</si>
  <si>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</si>
  <si>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</si>
  <si>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</si>
  <si>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</si>
  <si>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</si>
  <si>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</si>
  <si>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</si>
  <si>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</si>
  <si>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</si>
  <si>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</si>
  <si>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</si>
  <si>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</si>
  <si>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</si>
  <si>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</si>
  <si>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</si>
  <si>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</si>
  <si>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</si>
  <si>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</si>
  <si>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</si>
  <si>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</si>
  <si>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</si>
  <si>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</si>
  <si>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</si>
  <si>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</si>
  <si>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</si>
  <si>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</si>
  <si>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</si>
  <si>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</si>
  <si>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</si>
  <si>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</si>
  <si>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</si>
  <si>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</si>
  <si>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</si>
  <si>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</si>
  <si>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</si>
  <si>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</si>
  <si>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</si>
  <si>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</si>
  <si>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</si>
  <si>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</si>
  <si>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</si>
  <si>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</si>
  <si>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</si>
  <si>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</si>
  <si>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</si>
  <si>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</si>
  <si>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</si>
  <si>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</si>
  <si>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</si>
  <si>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</si>
  <si>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</si>
  <si>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</si>
  <si>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</si>
  <si>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</si>
  <si>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</si>
  <si>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</si>
  <si>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</si>
  <si>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</si>
  <si>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</si>
  <si>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</si>
  <si>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</si>
  <si>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</si>
  <si>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</si>
  <si>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</si>
  <si>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</si>
  <si>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</si>
  <si>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</si>
  <si>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</si>
  <si>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</si>
  <si>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</si>
  <si>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</si>
  <si>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</si>
  <si>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</si>
  <si>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</si>
  <si>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</si>
  <si>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</si>
  <si>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</si>
  <si>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</si>
  <si>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</si>
  <si>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</si>
  <si>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</si>
  <si>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</si>
  <si>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</si>
  <si>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</si>
  <si>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</si>
  <si>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</si>
  <si>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</si>
  <si>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</si>
  <si>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</si>
  <si>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</si>
  <si>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</si>
  <si>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</si>
  <si>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</si>
  <si>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</si>
  <si>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</si>
  <si>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</si>
  <si>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</si>
  <si>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</si>
  <si>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</si>
  <si>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</si>
  <si>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</si>
  <si>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</si>
  <si>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</si>
  <si>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</si>
  <si>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</si>
  <si>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</si>
  <si>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</si>
  <si>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</si>
  <si>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</si>
  <si>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</si>
  <si>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</si>
  <si>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</si>
  <si>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</si>
  <si>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</si>
  <si>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</si>
  <si>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</si>
  <si>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</si>
  <si>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</si>
  <si>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</si>
  <si>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</si>
  <si>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</si>
  <si>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</si>
  <si>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</si>
  <si>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</si>
  <si>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</si>
  <si>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</si>
  <si>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</si>
  <si>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</si>
  <si>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</si>
  <si>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</si>
  <si>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</si>
  <si>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</si>
  <si>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</si>
  <si>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</si>
  <si>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</si>
  <si>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</si>
  <si>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</si>
  <si>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</si>
  <si>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</si>
  <si>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</si>
  <si>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</si>
  <si>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</si>
  <si>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</si>
  <si>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</si>
  <si>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</si>
  <si>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</si>
  <si>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</si>
  <si>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</si>
  <si>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</si>
  <si>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</si>
  <si>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</si>
  <si>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</si>
  <si>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</si>
  <si>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</si>
  <si>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</si>
  <si>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</si>
  <si>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</si>
  <si>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</si>
  <si>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</si>
  <si>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</si>
  <si>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</si>
  <si>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</si>
  <si>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</si>
  <si>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</si>
  <si>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</si>
  <si>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</si>
  <si>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</si>
  <si>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</si>
  <si>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</si>
  <si>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</si>
  <si>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</si>
  <si>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</si>
  <si>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</si>
  <si>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</si>
  <si>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</si>
  <si>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</si>
  <si>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</si>
  <si>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</si>
  <si>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</si>
  <si>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</si>
  <si>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</si>
  <si>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</si>
  <si>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</si>
  <si>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</si>
  <si>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</si>
  <si>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</si>
  <si>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</si>
  <si>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</si>
  <si>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</si>
  <si>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</si>
  <si>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</si>
  <si>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</si>
  <si>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</si>
  <si>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</si>
  <si>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</si>
  <si>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</si>
  <si>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</si>
  <si>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</si>
  <si>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</si>
  <si>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</si>
  <si>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</si>
  <si>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</si>
  <si>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</si>
  <si>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</si>
  <si>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</si>
  <si>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</si>
  <si>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</si>
  <si>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</si>
  <si>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</si>
  <si>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</si>
  <si>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</si>
  <si>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</si>
  <si>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</si>
  <si>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</si>
  <si>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</si>
  <si>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</si>
  <si>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</si>
  <si>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</si>
  <si>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</si>
  <si>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</si>
  <si>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</si>
  <si>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</si>
  <si>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</si>
  <si>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</si>
  <si>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</si>
  <si>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</si>
  <si>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</si>
  <si>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</si>
  <si>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</si>
  <si>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</si>
  <si>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</si>
  <si>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</si>
  <si>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</si>
  <si>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</si>
  <si>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</si>
  <si>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</si>
  <si>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</si>
  <si>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</si>
  <si>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</si>
  <si>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</si>
  <si>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</si>
  <si>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</si>
  <si>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</si>
  <si>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</si>
  <si>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</si>
  <si>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</si>
  <si>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</si>
  <si>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</si>
  <si>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</si>
  <si>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</si>
  <si>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</si>
  <si>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</si>
  <si>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</si>
  <si>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</si>
  <si>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</si>
  <si>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</si>
  <si>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</si>
  <si>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</si>
  <si>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</si>
  <si>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</si>
  <si>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</si>
  <si>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</si>
  <si>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</si>
  <si>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</si>
  <si>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</si>
  <si>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</si>
  <si>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</si>
  <si>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</si>
  <si>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</si>
  <si>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</si>
  <si>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</si>
  <si>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</si>
  <si>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</si>
  <si>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</si>
  <si>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</si>
  <si>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</si>
  <si>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</si>
  <si>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</si>
  <si>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</si>
  <si>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</si>
  <si>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</si>
  <si>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</si>
  <si>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</si>
  <si>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</si>
  <si>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</si>
  <si>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</si>
  <si>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</si>
  <si>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</si>
  <si>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</si>
  <si>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</si>
  <si>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</si>
  <si>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</si>
  <si>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</si>
  <si>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</si>
  <si>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</si>
  <si>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</si>
  <si>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</si>
  <si>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</si>
  <si>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</si>
  <si>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</si>
  <si>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</si>
  <si>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</si>
  <si>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</si>
  <si>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</si>
  <si>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</si>
  <si>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</si>
  <si>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</si>
  <si>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</si>
  <si>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</si>
  <si>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</si>
  <si>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</si>
  <si>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</si>
  <si>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</si>
  <si>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</si>
  <si>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</si>
  <si>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</si>
  <si>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</si>
  <si>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</si>
  <si>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</si>
  <si>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</si>
  <si>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</si>
  <si>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</si>
  <si>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</si>
  <si>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</si>
  <si>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</si>
  <si>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</si>
  <si>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</si>
  <si>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</si>
  <si>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</si>
  <si>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</si>
  <si>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</si>
  <si>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</si>
  <si>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</si>
  <si>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</si>
  <si>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</si>
  <si>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</si>
  <si>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</si>
  <si>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</si>
  <si>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</si>
  <si>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</si>
  <si>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</si>
  <si>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</si>
  <si>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</si>
  <si>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</si>
  <si>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</si>
  <si>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</si>
  <si>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</si>
  <si>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</si>
  <si>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</si>
  <si>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</si>
  <si>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</si>
  <si>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</si>
  <si>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</si>
  <si>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</si>
  <si>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</si>
  <si>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</si>
  <si>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</si>
  <si>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</si>
  <si>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</si>
  <si>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</si>
  <si>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</si>
  <si>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</si>
  <si>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</si>
  <si>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</si>
  <si>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</si>
  <si>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</si>
  <si>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</si>
  <si>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</si>
  <si>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</si>
  <si>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</si>
  <si>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</si>
  <si>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</si>
  <si>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</si>
  <si>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</si>
  <si>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</si>
  <si>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</si>
  <si>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</si>
  <si>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</si>
  <si>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</si>
  <si>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</si>
  <si>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</si>
  <si>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</si>
  <si>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</si>
  <si>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</si>
  <si>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</si>
  <si>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</si>
  <si>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</si>
  <si>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</si>
  <si>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</si>
  <si>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</si>
  <si>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</si>
  <si>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</si>
  <si>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</si>
  <si>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</si>
  <si>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</si>
  <si>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</si>
  <si>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</si>
  <si>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</si>
  <si>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</si>
  <si>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</si>
  <si>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</si>
  <si>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</si>
  <si>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</si>
  <si>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</si>
  <si>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</si>
  <si>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</si>
  <si>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</si>
  <si>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</si>
  <si>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</si>
  <si>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</si>
  <si>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</si>
  <si>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</si>
  <si>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</si>
  <si>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</si>
  <si>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</si>
  <si>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</si>
  <si>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</si>
  <si>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</si>
  <si>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</si>
  <si>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</si>
  <si>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</si>
  <si>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</si>
  <si>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</si>
  <si>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</si>
  <si>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</si>
  <si>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</si>
  <si>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</si>
  <si>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</si>
  <si>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</si>
  <si>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</si>
  <si>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</si>
  <si>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</si>
  <si>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</si>
  <si>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</si>
  <si>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</si>
  <si>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</si>
  <si>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</si>
  <si>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</si>
  <si>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</si>
  <si>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</si>
  <si>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</si>
  <si>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</si>
  <si>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</si>
  <si>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</si>
  <si>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</si>
  <si>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</si>
  <si>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</si>
  <si>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</si>
  <si>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</si>
  <si>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</si>
  <si>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</si>
  <si>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</si>
  <si>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</si>
  <si>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</si>
  <si>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</si>
  <si>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</si>
  <si>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</si>
  <si>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</si>
  <si>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</si>
  <si>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</si>
  <si>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</si>
  <si>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</si>
  <si>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</si>
  <si>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</si>
  <si>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</si>
  <si>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</si>
  <si>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</si>
  <si>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</si>
  <si>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</si>
  <si>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</si>
  <si>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</si>
  <si>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</si>
  <si>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</si>
  <si>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</si>
  <si>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</si>
  <si>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</si>
  <si>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</si>
  <si>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</si>
  <si>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</si>
  <si>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</si>
  <si>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</si>
  <si>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</si>
  <si>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</si>
  <si>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</si>
  <si>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</si>
  <si>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</si>
  <si>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</si>
  <si>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</si>
  <si>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</si>
  <si>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</si>
  <si>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</si>
  <si>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</si>
  <si>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</si>
  <si>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</si>
  <si>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</si>
  <si>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</si>
  <si>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</si>
  <si>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</si>
  <si>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</si>
  <si>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</si>
  <si>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</si>
  <si>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</si>
  <si>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</si>
  <si>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</si>
  <si>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</si>
  <si>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</si>
  <si>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</si>
  <si>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</si>
  <si>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</si>
  <si>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</si>
  <si>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</si>
  <si>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</si>
  <si>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</si>
  <si>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</si>
  <si>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</si>
  <si>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</si>
  <si>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</si>
  <si>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</si>
  <si>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</si>
  <si>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</si>
  <si>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</si>
  <si>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</si>
  <si>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</si>
  <si>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</si>
  <si>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</si>
  <si>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</si>
  <si>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</si>
  <si>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</si>
  <si>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</si>
  <si>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</si>
  <si>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</si>
  <si>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</si>
  <si>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</si>
  <si>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</si>
  <si>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</si>
  <si>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</si>
  <si>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</si>
  <si>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</si>
  <si>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</si>
  <si>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</si>
  <si>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</si>
  <si>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</si>
  <si>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</si>
  <si>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</si>
  <si>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</si>
  <si>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</si>
  <si>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</si>
  <si>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</si>
  <si>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</si>
  <si>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</si>
  <si>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</si>
  <si>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</si>
  <si>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</si>
  <si>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</si>
  <si>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</si>
  <si>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</si>
  <si>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</si>
  <si>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</si>
  <si>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</si>
  <si>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</si>
  <si>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</si>
  <si>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</si>
  <si>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</si>
  <si>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</si>
  <si>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</si>
  <si>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</si>
  <si>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</si>
  <si>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</si>
  <si>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</si>
  <si>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</si>
  <si>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</si>
  <si>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</si>
  <si>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</si>
  <si>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</si>
  <si>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</si>
  <si>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</si>
  <si>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</si>
  <si>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</si>
  <si>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</si>
  <si>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</si>
  <si>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</si>
  <si>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</si>
  <si>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</si>
  <si>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</si>
  <si>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</si>
  <si>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</si>
  <si>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</si>
  <si>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</si>
  <si>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</si>
  <si>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</si>
  <si>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</si>
  <si>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</si>
  <si>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</si>
  <si>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</si>
  <si>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</si>
  <si>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</si>
  <si>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</si>
  <si>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</si>
  <si>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</si>
  <si>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</si>
  <si>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</si>
  <si>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</si>
  <si>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</si>
  <si>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</si>
  <si>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</si>
  <si>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</si>
  <si>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</si>
  <si>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</si>
  <si>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</si>
  <si>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</si>
  <si>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</si>
  <si>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</si>
  <si>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</si>
  <si>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</si>
  <si>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</si>
  <si>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</si>
  <si>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</si>
  <si>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</si>
  <si>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</si>
  <si>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</si>
  <si>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</si>
  <si>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</si>
  <si>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</si>
  <si>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</si>
  <si>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</si>
  <si>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</si>
  <si>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</si>
  <si>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</si>
  <si>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</si>
  <si>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</si>
  <si>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</si>
  <si>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</si>
  <si>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</si>
  <si>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</si>
  <si>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</si>
  <si>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</si>
  <si>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</si>
  <si>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</si>
  <si>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</si>
  <si>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</si>
  <si>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</si>
  <si>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</si>
  <si>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</si>
  <si>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</si>
  <si>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</si>
  <si>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</si>
  <si>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</si>
  <si>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</si>
  <si>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</si>
  <si>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</si>
  <si>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</si>
  <si>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</si>
  <si>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</si>
  <si>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</si>
  <si>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</si>
  <si>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</si>
  <si>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</si>
  <si>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</si>
  <si>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</si>
  <si>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</si>
  <si>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</si>
  <si>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</si>
  <si>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</si>
  <si>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</si>
  <si>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</si>
  <si>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</si>
  <si>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</si>
  <si>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</si>
  <si>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</si>
  <si>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</si>
  <si>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</si>
  <si>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</si>
  <si>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</si>
  <si>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</si>
  <si>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</si>
  <si>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</si>
  <si>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</si>
  <si>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</si>
  <si>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</si>
  <si>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</si>
  <si>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</si>
  <si>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</si>
  <si>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</si>
  <si>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</si>
  <si>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</si>
  <si>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</si>
  <si>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</si>
  <si>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</si>
  <si>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</si>
  <si>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</si>
  <si>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</si>
  <si>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</si>
  <si>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</si>
  <si>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</si>
  <si>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</si>
  <si>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</si>
  <si>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</si>
  <si>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</si>
  <si>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</si>
  <si>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</si>
  <si>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</si>
  <si>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</si>
  <si>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</si>
  <si>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</si>
  <si>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</si>
  <si>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</si>
  <si>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</si>
  <si>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</si>
  <si>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</si>
  <si>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</si>
  <si>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</si>
  <si>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</si>
  <si>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</si>
  <si>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</si>
  <si>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</si>
  <si>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</si>
  <si>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</si>
  <si>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</si>
  <si>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</si>
  <si>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</si>
  <si>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</si>
  <si>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</si>
  <si>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</si>
  <si>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</si>
  <si>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</si>
  <si>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</si>
  <si>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</si>
  <si>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</si>
  <si>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</si>
  <si>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</si>
  <si>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</si>
  <si>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</si>
  <si>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</si>
  <si>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</si>
  <si>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</si>
  <si>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</si>
  <si>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</si>
  <si>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</si>
  <si>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</si>
  <si>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</si>
  <si>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</si>
  <si>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</si>
  <si>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</si>
  <si>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</si>
  <si>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</si>
  <si>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</si>
  <si>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</si>
  <si>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</si>
  <si>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</si>
  <si>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</si>
  <si>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</si>
  <si>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</si>
  <si>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</si>
  <si>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</si>
  <si>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</si>
  <si>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</si>
  <si>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</si>
  <si>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</si>
  <si>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</si>
  <si>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</si>
  <si>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</si>
  <si>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</si>
  <si>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</si>
  <si>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</si>
  <si>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</si>
  <si>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</si>
  <si>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</si>
  <si>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</si>
  <si>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</si>
  <si>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</si>
  <si>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</si>
  <si>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</si>
  <si>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</si>
  <si>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</si>
  <si>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</si>
  <si>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</si>
  <si>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</si>
  <si>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</si>
  <si>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</si>
  <si>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</si>
  <si>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</si>
  <si>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</si>
  <si>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</si>
  <si>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</si>
  <si>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</si>
  <si>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</si>
  <si>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</si>
  <si>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</si>
  <si>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</si>
  <si>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</si>
  <si>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</si>
  <si>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</si>
  <si>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</si>
  <si>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</si>
  <si>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</si>
  <si>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</si>
  <si>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</si>
  <si>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</si>
  <si>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</si>
  <si>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</si>
  <si>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</si>
  <si>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</si>
  <si>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</si>
  <si>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</si>
  <si>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</si>
  <si>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</si>
  <si>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</si>
  <si>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</si>
  <si>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</si>
  <si>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</si>
  <si>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</si>
  <si>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</si>
  <si>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</si>
  <si>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</si>
  <si>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</si>
  <si>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</si>
  <si>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</si>
  <si>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</si>
  <si>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</si>
  <si>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</si>
  <si>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</si>
  <si>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</si>
  <si>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</si>
  <si>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</si>
  <si>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</si>
  <si>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</si>
  <si>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</si>
  <si>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</si>
  <si>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</si>
  <si>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</si>
  <si>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</si>
  <si>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</si>
  <si>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</si>
  <si>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</si>
  <si>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</si>
  <si>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</si>
  <si>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</si>
  <si>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</si>
  <si>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</si>
  <si>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</si>
  <si>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</si>
  <si>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</si>
  <si>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</si>
  <si>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</si>
  <si>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</si>
  <si>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</si>
  <si>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</si>
  <si>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</si>
  <si>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</si>
  <si>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</si>
  <si>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</si>
  <si>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</si>
  <si>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</si>
  <si>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</si>
  <si>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</si>
  <si>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</si>
  <si>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</si>
  <si>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</si>
  <si>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</si>
  <si>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</si>
  <si>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</si>
  <si>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</si>
  <si>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</si>
  <si>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</si>
  <si>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</si>
  <si>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</si>
  <si>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</si>
  <si>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</si>
  <si>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</si>
  <si>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</si>
  <si>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</si>
  <si>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</si>
  <si>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</si>
  <si>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</si>
  <si>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</si>
  <si>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</si>
  <si>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</si>
  <si>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</si>
  <si>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</si>
  <si>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</si>
  <si>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</si>
  <si>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</si>
  <si>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</si>
  <si>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</si>
  <si>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</si>
  <si>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</si>
  <si>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</si>
  <si>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</si>
  <si>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</si>
  <si>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</si>
  <si>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</si>
  <si>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</si>
  <si>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</si>
  <si>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</si>
  <si>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</si>
  <si>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</si>
  <si>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</si>
  <si>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</si>
  <si>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</si>
  <si>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</si>
  <si>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</si>
  <si>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</si>
  <si>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</si>
  <si>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</si>
  <si>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</si>
  <si>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</si>
  <si>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</si>
  <si>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</si>
  <si>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</si>
  <si>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</si>
  <si>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</si>
  <si>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</si>
  <si>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</si>
  <si>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</si>
  <si>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</si>
  <si>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</si>
  <si>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</si>
  <si>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</si>
  <si>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</si>
  <si>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</si>
  <si>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</si>
  <si>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</si>
  <si>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</si>
  <si>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</si>
  <si>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</si>
  <si>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</si>
  <si>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</si>
  <si>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</si>
  <si>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</si>
  <si>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</si>
  <si>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</si>
  <si>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</si>
  <si>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</si>
  <si>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</si>
  <si>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</si>
  <si>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</si>
  <si>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</si>
  <si>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</si>
  <si>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</si>
  <si>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</si>
  <si>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</si>
  <si>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</si>
  <si>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</si>
  <si>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</si>
  <si>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</si>
  <si>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</si>
  <si>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</si>
  <si>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</si>
  <si>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</si>
  <si>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</si>
  <si>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</si>
  <si>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</si>
  <si>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</si>
  <si>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</si>
  <si>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</si>
  <si>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</si>
  <si>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</si>
  <si>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</si>
  <si>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</si>
  <si>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</si>
  <si>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</si>
  <si>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</si>
  <si>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</si>
  <si>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</si>
  <si>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</si>
  <si>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</si>
  <si>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</si>
  <si>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</si>
  <si>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</si>
  <si>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</si>
  <si>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</si>
  <si>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</si>
  <si>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</si>
  <si>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</si>
  <si>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</si>
  <si>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</si>
  <si>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</si>
  <si>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</si>
  <si>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</si>
  <si>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</si>
  <si>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</si>
  <si>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</si>
  <si>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</si>
  <si>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</si>
  <si>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</si>
  <si>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</si>
  <si>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</si>
  <si>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</si>
  <si>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</si>
  <si>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</si>
  <si>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</si>
  <si>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</si>
  <si>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</si>
  <si>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</si>
  <si>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</si>
  <si>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</si>
  <si>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</si>
  <si>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</si>
  <si>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</si>
  <si>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</si>
  <si>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</si>
  <si>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</si>
  <si>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</si>
  <si>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</si>
  <si>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</si>
  <si>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</si>
  <si>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</si>
  <si>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</si>
  <si>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</si>
  <si>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</si>
  <si>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</si>
  <si>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</si>
  <si>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</si>
  <si>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</si>
  <si>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</si>
  <si>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</si>
  <si>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</si>
  <si>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</si>
  <si>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</si>
  <si>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</si>
  <si>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</si>
  <si>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</si>
  <si>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</si>
  <si>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</si>
  <si>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</si>
  <si>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</si>
  <si>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</si>
  <si>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</si>
  <si>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</si>
  <si>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</si>
  <si>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</si>
  <si>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</si>
  <si>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</si>
  <si>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</si>
  <si>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</si>
  <si>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</si>
  <si>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</si>
  <si>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</si>
  <si>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</si>
  <si>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</si>
  <si>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</si>
  <si>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</si>
  <si>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</si>
  <si>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</si>
  <si>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</si>
  <si>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</si>
  <si>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</si>
  <si>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</si>
  <si>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</si>
  <si>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</si>
  <si>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</si>
  <si>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</si>
  <si>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</si>
  <si>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</si>
  <si>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</si>
  <si>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</si>
  <si>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</si>
  <si>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</si>
  <si>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</si>
  <si>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</si>
  <si>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</si>
  <si>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</si>
  <si>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</si>
  <si>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</si>
  <si>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</si>
  <si>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</si>
  <si>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</si>
  <si>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</si>
  <si>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</si>
  <si>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</si>
  <si>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</si>
  <si>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</si>
  <si>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</si>
  <si>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</si>
  <si>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</si>
  <si>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</si>
  <si>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</si>
  <si>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</si>
  <si>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</si>
  <si>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</si>
  <si>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</si>
  <si>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</si>
  <si>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</si>
  <si>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</si>
  <si>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</si>
  <si>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</si>
  <si>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</si>
  <si>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</si>
  <si>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</si>
  <si>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</si>
  <si>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</si>
  <si>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</si>
  <si>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</si>
  <si>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</si>
  <si>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</si>
  <si>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</si>
  <si>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</si>
  <si>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</si>
  <si>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</si>
  <si>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</si>
  <si>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</si>
  <si>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</si>
  <si>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</si>
  <si>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</si>
  <si>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</si>
  <si>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</si>
  <si>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</si>
  <si>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</si>
  <si>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</si>
  <si>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</si>
  <si>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</si>
  <si>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</si>
  <si>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</si>
  <si>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</si>
  <si>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</si>
  <si>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</si>
  <si>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</si>
  <si>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</si>
  <si>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</si>
  <si>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</si>
  <si>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</si>
  <si>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</si>
  <si>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</si>
  <si>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</si>
  <si>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</si>
  <si>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</si>
  <si>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</si>
  <si>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</si>
  <si>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</si>
  <si>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</si>
  <si>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</si>
  <si>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</si>
  <si>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</si>
  <si>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</si>
  <si>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</si>
  <si>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</si>
  <si>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</si>
  <si>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</si>
  <si>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</si>
  <si>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</si>
  <si>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</si>
  <si>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</si>
  <si>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</si>
  <si>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</si>
  <si>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</si>
  <si>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</si>
  <si>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</si>
  <si>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</si>
  <si>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</si>
  <si>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</si>
  <si>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</si>
  <si>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</si>
  <si>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</si>
  <si>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</si>
  <si>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</si>
  <si>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</si>
  <si>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</si>
  <si>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</si>
  <si>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</si>
  <si>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</si>
  <si>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</si>
  <si>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</si>
  <si>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</si>
  <si>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</si>
  <si>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</si>
  <si>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</si>
  <si>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</si>
  <si>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</si>
  <si>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</si>
  <si>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</si>
  <si>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</si>
  <si>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</si>
  <si>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</si>
  <si>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</si>
  <si>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</si>
  <si>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</si>
  <si>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</si>
  <si>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</si>
  <si>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</si>
  <si>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</si>
  <si>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</si>
  <si>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</si>
  <si>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</si>
  <si>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</si>
  <si>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</si>
  <si>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</si>
  <si>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</si>
  <si>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</si>
  <si>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</si>
  <si>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</si>
  <si>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</si>
  <si>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</si>
  <si>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</si>
  <si>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</si>
  <si>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</si>
  <si>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</si>
  <si>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</si>
  <si>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</si>
  <si>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</si>
  <si>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</si>
  <si>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</si>
  <si>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</si>
  <si>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</si>
  <si>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</si>
  <si>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</si>
  <si>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</si>
  <si>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</si>
  <si>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</si>
  <si>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</si>
  <si>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</si>
  <si>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</si>
  <si>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</si>
  <si>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</si>
  <si>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</si>
  <si>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</si>
  <si>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</si>
  <si>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</si>
  <si>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</si>
  <si>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</si>
  <si>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</si>
  <si>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</si>
  <si>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</si>
  <si>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</si>
  <si>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</si>
  <si>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</si>
  <si>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</si>
  <si>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</si>
  <si>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</si>
  <si>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</si>
  <si>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</si>
  <si>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</si>
  <si>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</si>
  <si>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</si>
  <si>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</si>
  <si>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</si>
  <si>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</si>
  <si>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</si>
  <si>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</si>
  <si>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</si>
  <si>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</si>
  <si>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</si>
  <si>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</si>
  <si>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</si>
  <si>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</si>
  <si>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</si>
  <si>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</si>
  <si>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</si>
  <si>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</si>
  <si>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</si>
  <si>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</si>
  <si>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</si>
  <si>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</si>
  <si>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</si>
  <si>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</si>
  <si>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</si>
  <si>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</si>
  <si>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</si>
  <si>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</si>
  <si>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</si>
  <si>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</si>
  <si>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</si>
  <si>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</si>
  <si>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</si>
  <si>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</si>
  <si>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</si>
  <si>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</si>
  <si>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</si>
  <si>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</si>
  <si>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</si>
  <si>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</si>
  <si>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</si>
  <si>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</si>
  <si>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</si>
  <si>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</si>
  <si>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</si>
  <si>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</si>
  <si>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</si>
  <si>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</si>
  <si>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</si>
  <si>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</si>
  <si>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</si>
  <si>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</si>
  <si>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</si>
  <si>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</si>
  <si>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</si>
  <si>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</si>
  <si>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</si>
  <si>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</si>
  <si>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</si>
  <si>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</si>
  <si>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</si>
  <si>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</si>
  <si>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</si>
  <si>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</si>
  <si>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</si>
  <si>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</si>
  <si>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</si>
  <si>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</si>
  <si>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</si>
  <si>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</si>
  <si>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</si>
  <si>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</si>
  <si>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</si>
  <si>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</si>
  <si>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</si>
  <si>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</si>
  <si>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</si>
  <si>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</si>
  <si>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</si>
  <si>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</si>
  <si>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</si>
  <si>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</si>
  <si>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</si>
  <si>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</si>
  <si>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</si>
  <si>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</si>
  <si>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</si>
  <si>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</si>
  <si>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</si>
  <si>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</si>
  <si>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</si>
  <si>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</si>
  <si>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</si>
  <si>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</si>
  <si>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</si>
  <si>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</si>
  <si>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</si>
  <si>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</si>
  <si>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</si>
  <si>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</si>
  <si>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</si>
  <si>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</si>
  <si>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</si>
  <si>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</si>
  <si>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</si>
  <si>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</si>
  <si>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</si>
  <si>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</si>
  <si>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</si>
  <si>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</si>
  <si>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</si>
  <si>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</si>
  <si>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</si>
  <si>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</si>
  <si>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</si>
  <si>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</si>
  <si>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</si>
  <si>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</si>
  <si>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</si>
  <si>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</si>
  <si>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</si>
  <si>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</si>
  <si>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</si>
  <si>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</si>
  <si>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</si>
  <si>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</si>
  <si>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</si>
  <si>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</si>
  <si>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</si>
  <si>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</si>
  <si>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</si>
  <si>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</si>
  <si>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</si>
  <si>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</si>
  <si>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</si>
  <si>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</si>
  <si>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</si>
  <si>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</si>
  <si>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</si>
  <si>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</si>
  <si>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</si>
  <si>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</si>
  <si>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</si>
  <si>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</si>
  <si>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</si>
  <si>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</si>
  <si>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</si>
  <si>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</si>
  <si>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</si>
  <si>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</si>
  <si>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</si>
  <si>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</si>
  <si>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</si>
  <si>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</si>
  <si>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</si>
  <si>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</si>
  <si>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</si>
  <si>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</si>
  <si>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</si>
  <si>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</si>
  <si>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</si>
  <si>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</si>
  <si>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</si>
  <si>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</si>
  <si>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</si>
  <si>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</si>
  <si>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</si>
  <si>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</si>
  <si>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</si>
  <si>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</si>
  <si>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</si>
  <si>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</si>
  <si>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</si>
  <si>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</si>
  <si>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</si>
  <si>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</si>
  <si>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</si>
  <si>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</si>
  <si>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</si>
  <si>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</si>
  <si>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</si>
  <si>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</si>
  <si>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</si>
  <si>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</si>
  <si>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</si>
  <si>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</si>
  <si>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</si>
  <si>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</si>
  <si>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</si>
  <si>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</si>
  <si>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</si>
  <si>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</si>
  <si>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</si>
  <si>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</si>
  <si>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</si>
  <si>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</si>
  <si>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</si>
  <si>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</si>
  <si>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</si>
  <si>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</si>
  <si>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</si>
  <si>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</si>
  <si>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</si>
  <si>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</si>
  <si>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</si>
  <si>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</si>
  <si>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</si>
  <si>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</si>
  <si>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</si>
  <si>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</si>
  <si>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</si>
  <si>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</si>
  <si>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</si>
  <si>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</si>
  <si>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</si>
  <si>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</si>
  <si>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</si>
  <si>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</si>
  <si>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</si>
  <si>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</si>
  <si>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</si>
  <si>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</si>
  <si>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</si>
  <si>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</si>
  <si>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</si>
  <si>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</si>
  <si>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</si>
  <si>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</si>
  <si>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</si>
  <si>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</si>
  <si>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</si>
  <si>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</si>
  <si>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</si>
  <si>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</si>
  <si>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</si>
  <si>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</si>
  <si>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</si>
  <si>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</si>
  <si>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</si>
  <si>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</si>
  <si>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</si>
  <si>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</si>
  <si>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</si>
  <si>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</si>
  <si>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</si>
  <si>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</si>
  <si>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</si>
  <si>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</si>
  <si>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</si>
  <si>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</si>
  <si>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</si>
  <si>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</si>
  <si>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</si>
  <si>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</si>
  <si>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</si>
  <si>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</si>
  <si>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</si>
  <si>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</si>
  <si>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</si>
  <si>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</si>
  <si>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</si>
  <si>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</si>
  <si>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</si>
  <si>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</si>
  <si>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</si>
  <si>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</si>
  <si>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</si>
  <si>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</si>
  <si>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</si>
  <si>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</si>
  <si>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</si>
  <si>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</si>
  <si>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</si>
  <si>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</si>
  <si>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</si>
  <si>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</si>
  <si>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</si>
  <si>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</si>
  <si>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</si>
  <si>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</si>
  <si>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</si>
  <si>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</si>
  <si>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</si>
  <si>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</si>
  <si>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</si>
  <si>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</si>
  <si>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</si>
  <si>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</si>
  <si>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</si>
  <si>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</si>
  <si>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</si>
  <si>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</si>
  <si>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</si>
  <si>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</si>
  <si>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</si>
  <si>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</si>
  <si>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</si>
  <si>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</si>
  <si>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</si>
  <si>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</si>
  <si>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</si>
  <si>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</si>
  <si>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</si>
  <si>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</si>
  <si>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</si>
  <si>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</si>
  <si>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</si>
  <si>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</si>
  <si>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</si>
  <si>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</si>
  <si>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</si>
  <si>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</si>
  <si>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</si>
  <si>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</si>
  <si>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</si>
  <si>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</si>
  <si>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</si>
  <si>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</si>
  <si>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</si>
  <si>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</si>
  <si>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</si>
  <si>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</si>
  <si>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</si>
  <si>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</si>
  <si>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</si>
  <si>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</si>
  <si>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</si>
  <si>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</si>
  <si>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</si>
  <si>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</si>
  <si>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</si>
  <si>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</si>
  <si>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</si>
  <si>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</si>
  <si>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</si>
  <si>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</si>
  <si>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</si>
  <si>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</si>
  <si>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</si>
  <si>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</si>
  <si>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</si>
  <si>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</si>
  <si>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</si>
  <si>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</si>
  <si>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</si>
  <si>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</si>
  <si>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</si>
  <si>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</si>
  <si>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</si>
  <si>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</si>
  <si>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</si>
  <si>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</si>
  <si>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</si>
  <si>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</si>
  <si>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</si>
  <si>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</si>
  <si>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</si>
  <si>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</si>
  <si>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</si>
  <si>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</si>
  <si>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</si>
  <si>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</si>
  <si>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</si>
  <si>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</si>
  <si>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</si>
  <si>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</si>
  <si>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</si>
  <si>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</si>
  <si>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</si>
  <si>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</si>
  <si>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</si>
  <si>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</si>
  <si>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</si>
  <si>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</si>
  <si>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</si>
  <si>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</si>
  <si>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</si>
  <si>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</si>
  <si>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</si>
  <si>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</si>
  <si>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</si>
  <si>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</si>
  <si>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</si>
  <si>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</si>
  <si>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</si>
  <si>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</si>
  <si>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</si>
  <si>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</si>
  <si>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</si>
  <si>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</si>
  <si>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</si>
  <si>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</si>
  <si>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</si>
  <si>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</si>
  <si>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</si>
  <si>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</si>
  <si>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</si>
  <si>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</si>
  <si>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</si>
  <si>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</si>
  <si>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</si>
  <si>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</si>
  <si>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</si>
  <si>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</si>
  <si>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</si>
  <si>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</si>
  <si>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</si>
  <si>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</si>
  <si>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</si>
  <si>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</si>
  <si>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</si>
  <si>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</si>
  <si>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</si>
  <si>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</si>
  <si>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</si>
  <si>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</si>
  <si>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</si>
  <si>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</si>
  <si>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</si>
  <si>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</si>
  <si>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</si>
  <si>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</si>
  <si>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</si>
  <si>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</si>
  <si>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</si>
  <si>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</si>
  <si>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</si>
  <si>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</si>
  <si>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</si>
  <si>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</si>
  <si>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</si>
  <si>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</si>
  <si>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</si>
  <si>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</si>
  <si>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</si>
  <si>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</si>
  <si>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</si>
  <si>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</si>
  <si>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</si>
  <si>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</si>
  <si>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</si>
  <si>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</si>
  <si>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</si>
  <si>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</si>
  <si>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</si>
  <si>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</si>
  <si>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</si>
  <si>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</si>
  <si>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</si>
  <si>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</si>
  <si>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</si>
  <si>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</si>
  <si>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</si>
  <si>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</si>
  <si>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</si>
  <si>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</si>
  <si>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</si>
  <si>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</si>
  <si>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</si>
  <si>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</si>
  <si>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</si>
  <si>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</si>
  <si>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</si>
  <si>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</si>
  <si>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</si>
  <si>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</si>
  <si>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</si>
  <si>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</si>
  <si>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</si>
  <si>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</si>
  <si>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</si>
  <si>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</si>
  <si>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</si>
  <si>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</si>
  <si>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</si>
  <si>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</si>
  <si>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</si>
  <si>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</si>
  <si>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</si>
  <si>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</si>
  <si>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</si>
  <si>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</si>
  <si>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</si>
  <si>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</si>
  <si>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</si>
  <si>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</si>
  <si>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</si>
  <si>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</si>
  <si>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</si>
  <si>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</si>
  <si>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</si>
  <si>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</si>
  <si>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</si>
  <si>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</si>
  <si>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</si>
  <si>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</si>
  <si>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</si>
  <si>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</si>
  <si>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</si>
  <si>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</si>
  <si>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</si>
  <si>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</si>
  <si>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</si>
  <si>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</si>
  <si>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</si>
  <si>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</si>
  <si>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</si>
  <si>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</si>
  <si>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</si>
  <si>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</si>
  <si>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</si>
  <si>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</si>
  <si>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</si>
  <si>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</si>
  <si>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</si>
  <si>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</si>
  <si>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</si>
  <si>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</si>
  <si>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</si>
  <si>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</si>
  <si>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</si>
  <si>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</si>
  <si>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</si>
  <si>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</si>
  <si>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</si>
  <si>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</si>
  <si>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</si>
  <si>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</si>
  <si>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</si>
  <si>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</si>
  <si>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</si>
  <si>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</si>
  <si>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</si>
  <si>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</si>
  <si>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</si>
  <si>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</si>
  <si>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</si>
  <si>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</si>
  <si>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</si>
  <si>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</si>
  <si>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</si>
  <si>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</si>
  <si>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</si>
  <si>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</si>
  <si>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</si>
  <si>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</si>
  <si>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</si>
  <si>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</si>
  <si>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</si>
  <si>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</si>
  <si>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</si>
  <si>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</si>
  <si>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</si>
  <si>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</si>
  <si>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</si>
  <si>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</si>
  <si>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</si>
  <si>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</si>
  <si>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</si>
  <si>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</si>
  <si>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</si>
  <si>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</si>
  <si>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</si>
  <si>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</si>
  <si>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</si>
  <si>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</si>
  <si>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</si>
  <si>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</si>
  <si>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</si>
  <si>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</si>
  <si>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</si>
  <si>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</si>
  <si>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</si>
  <si>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</si>
  <si>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</si>
  <si>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</si>
  <si>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</si>
  <si>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</si>
  <si>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</si>
  <si>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</si>
  <si>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</si>
  <si>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</si>
  <si>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</si>
  <si>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</si>
  <si>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</si>
  <si>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</si>
  <si>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</si>
  <si>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</si>
  <si>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</si>
  <si>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</si>
  <si>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</si>
  <si>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</si>
  <si>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</si>
  <si>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</si>
  <si>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</si>
  <si>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</si>
  <si>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</si>
  <si>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</si>
  <si>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</si>
  <si>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</si>
  <si>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</si>
  <si>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</si>
  <si>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</si>
  <si>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</si>
  <si>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</si>
  <si>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</si>
  <si>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</si>
  <si>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</si>
  <si>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</si>
  <si>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</si>
  <si>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</si>
  <si>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</si>
  <si>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</si>
  <si>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</si>
  <si>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</si>
  <si>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</si>
  <si>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</si>
  <si>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</si>
  <si>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</si>
  <si>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</si>
  <si>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</si>
  <si>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</si>
  <si>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</si>
  <si>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</si>
  <si>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</si>
  <si>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</si>
  <si>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</si>
  <si>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</si>
  <si>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</si>
  <si>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</si>
  <si>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</si>
  <si>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</si>
  <si>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</si>
  <si>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</si>
  <si>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</si>
  <si>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</si>
  <si>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</si>
  <si>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</si>
  <si>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</si>
  <si>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</si>
  <si>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</si>
  <si>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</si>
  <si>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</si>
  <si>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</si>
  <si>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</si>
  <si>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</si>
  <si>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</si>
  <si>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</si>
  <si>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</si>
  <si>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</si>
  <si>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</si>
  <si>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</si>
  <si>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</si>
  <si>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</si>
  <si>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</si>
  <si>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</si>
  <si>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</si>
  <si>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</si>
  <si>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</si>
  <si>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</si>
  <si>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</si>
  <si>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</si>
  <si>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</si>
  <si>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</si>
  <si>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</si>
  <si>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</si>
  <si>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</si>
  <si>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</si>
  <si>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</si>
  <si>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</si>
  <si>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</si>
  <si>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</si>
  <si>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</si>
  <si>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</si>
  <si>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</si>
  <si>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</si>
  <si>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</si>
  <si>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</si>
  <si>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</si>
  <si>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</si>
  <si>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</si>
  <si>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</si>
  <si>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</si>
  <si>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</si>
  <si>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</si>
  <si>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</si>
  <si>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</si>
  <si>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</si>
  <si>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</si>
  <si>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</si>
  <si>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</si>
  <si>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</si>
  <si>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</si>
  <si>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</si>
  <si>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</si>
  <si>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</si>
  <si>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</si>
  <si>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</si>
  <si>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</si>
  <si>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</si>
  <si>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</si>
  <si>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</si>
  <si>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</si>
  <si>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</si>
  <si>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</si>
  <si>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</si>
  <si>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</si>
  <si>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</si>
  <si>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</si>
  <si>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</si>
  <si>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</si>
  <si>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</si>
  <si>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</si>
  <si>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</si>
  <si>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</si>
  <si>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</si>
  <si>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</si>
  <si>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</si>
  <si>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</si>
  <si>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</si>
  <si>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</si>
  <si>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</si>
  <si>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</si>
  <si>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</si>
  <si>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</si>
  <si>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</si>
  <si>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</si>
  <si>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</si>
  <si>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</si>
  <si>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</si>
  <si>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</si>
  <si>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</si>
  <si>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</si>
  <si>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</si>
  <si>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</si>
  <si>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</si>
  <si>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</si>
  <si>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</si>
  <si>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</si>
  <si>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</si>
  <si>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</si>
  <si>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</si>
  <si>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</si>
  <si>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</si>
  <si>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</si>
  <si>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</si>
  <si>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</si>
  <si>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</si>
  <si>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</si>
  <si>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</si>
  <si>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</si>
  <si>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</si>
  <si>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</si>
  <si>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</si>
  <si>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</si>
  <si>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</si>
  <si>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</si>
  <si>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</si>
  <si>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</si>
  <si>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</si>
  <si>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</si>
  <si>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</si>
  <si>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</si>
  <si>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</si>
  <si>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</si>
  <si>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</si>
  <si>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</si>
  <si>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</si>
  <si>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</si>
  <si>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</si>
  <si>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</si>
  <si>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</si>
  <si>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</si>
  <si>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</si>
  <si>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</si>
  <si>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</si>
  <si>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</si>
  <si>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</si>
  <si>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</si>
  <si>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</si>
  <si>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</si>
  <si>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</si>
  <si>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</si>
  <si>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</si>
  <si>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</si>
  <si>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</si>
  <si>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</si>
  <si>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</si>
  <si>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</si>
  <si>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</si>
  <si>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</si>
  <si>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</si>
  <si>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</si>
  <si>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</si>
  <si>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</si>
  <si>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</si>
  <si>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</si>
  <si>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</si>
  <si>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</si>
  <si>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</si>
  <si>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</si>
  <si>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</si>
  <si>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</si>
  <si>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</si>
  <si>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</si>
  <si>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</si>
  <si>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</si>
  <si>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</si>
  <si>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</si>
  <si>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</si>
  <si>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</si>
  <si>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</si>
  <si>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</si>
  <si>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</si>
  <si>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</si>
  <si>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</si>
  <si>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</si>
  <si>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</si>
  <si>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</si>
  <si>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</si>
  <si>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</si>
  <si>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</si>
  <si>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</si>
  <si>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</si>
  <si>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</si>
  <si>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</si>
  <si>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</si>
  <si>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</si>
  <si>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</si>
  <si>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</si>
  <si>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</si>
  <si>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</si>
  <si>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</si>
  <si>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</si>
  <si>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</si>
  <si>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</si>
  <si>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</si>
  <si>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</si>
  <si>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</si>
  <si>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</si>
  <si>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</si>
  <si>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</si>
  <si>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</si>
  <si>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</si>
  <si>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</si>
  <si>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</si>
  <si>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</si>
  <si>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</si>
  <si>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</si>
  <si>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</si>
  <si>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</si>
  <si>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</si>
  <si>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</si>
  <si>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</si>
  <si>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</si>
  <si>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</si>
  <si>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</si>
  <si>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</si>
  <si>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</si>
  <si>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</si>
  <si>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</si>
  <si>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</si>
  <si>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</si>
  <si>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</si>
  <si>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</si>
  <si>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</si>
  <si>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</si>
  <si>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</si>
  <si>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</si>
  <si>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</si>
  <si>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</si>
  <si>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</si>
  <si>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</si>
  <si>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</si>
  <si>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</si>
  <si>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</si>
  <si>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</si>
  <si>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</si>
  <si>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</si>
  <si>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</si>
  <si>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</si>
  <si>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</si>
  <si>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</si>
  <si>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</si>
  <si>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</si>
  <si>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</si>
  <si>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</si>
  <si>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</si>
  <si>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</si>
  <si>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</si>
  <si>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</si>
  <si>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</si>
  <si>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</si>
  <si>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</si>
  <si>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</si>
  <si>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</si>
  <si>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</si>
  <si>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</si>
  <si>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</si>
  <si>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</si>
  <si>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</si>
  <si>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</si>
  <si>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</si>
  <si>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</si>
  <si>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</si>
  <si>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</si>
  <si>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</si>
  <si>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</si>
  <si>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</si>
  <si>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</si>
  <si>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</si>
  <si>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</si>
  <si>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</si>
  <si>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</si>
  <si>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</si>
  <si>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</si>
  <si>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</si>
  <si>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</si>
  <si>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</si>
  <si>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</si>
  <si>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</si>
  <si>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</si>
  <si>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</si>
  <si>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</si>
  <si>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</si>
  <si>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</si>
  <si>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</si>
  <si>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</si>
  <si>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</si>
  <si>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</si>
  <si>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</si>
  <si>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</si>
  <si>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</si>
  <si>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</si>
  <si>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</si>
  <si>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</si>
  <si>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</si>
  <si>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</si>
  <si>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</si>
  <si>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</si>
  <si>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</si>
  <si>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</si>
  <si>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</si>
  <si>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</si>
  <si>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</si>
  <si>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</si>
  <si>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</si>
  <si>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</si>
  <si>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</si>
  <si>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</si>
  <si>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</si>
  <si>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</si>
  <si>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</si>
  <si>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</si>
  <si>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</si>
  <si>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</si>
  <si>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</si>
  <si>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</si>
  <si>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</si>
  <si>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</si>
  <si>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</si>
  <si>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</si>
  <si>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</si>
  <si>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</si>
  <si>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</si>
  <si>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</si>
  <si>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</si>
  <si>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</si>
  <si>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</si>
  <si>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</si>
  <si>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</si>
  <si>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</si>
  <si>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</si>
  <si>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</si>
  <si>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</si>
  <si>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</si>
  <si>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</si>
  <si>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</si>
  <si>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</si>
  <si>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</si>
  <si>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</si>
  <si>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</si>
  <si>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</si>
  <si>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</si>
  <si>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</si>
  <si>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</si>
  <si>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</si>
  <si>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</si>
  <si>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</si>
  <si>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</si>
  <si>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</si>
  <si>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</si>
  <si>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</si>
  <si>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</si>
  <si>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</si>
  <si>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</si>
  <si>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</si>
  <si>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</si>
  <si>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</si>
  <si>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</si>
  <si>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</si>
  <si>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</si>
  <si>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</si>
  <si>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</si>
  <si>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</si>
  <si>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</si>
  <si>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</si>
  <si>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</si>
  <si>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</si>
  <si>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</si>
  <si>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</si>
  <si>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</si>
  <si>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</si>
  <si>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</si>
  <si>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</si>
  <si>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</si>
  <si>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</si>
  <si>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</si>
  <si>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</si>
  <si>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</si>
  <si>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</si>
  <si>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</si>
  <si>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</si>
  <si>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</si>
  <si>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</si>
  <si>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</si>
  <si>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</si>
  <si>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</si>
  <si>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</si>
  <si>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</si>
  <si>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</si>
  <si>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</si>
  <si>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</si>
  <si>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</si>
  <si>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</si>
  <si>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</si>
  <si>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</si>
  <si>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</si>
  <si>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</si>
  <si>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</si>
  <si>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</si>
  <si>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</si>
  <si>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</si>
  <si>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</si>
  <si>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</si>
  <si>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</si>
  <si>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</si>
  <si>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</si>
  <si>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</si>
  <si>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</si>
  <si>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</si>
  <si>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</si>
  <si>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</si>
  <si>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</si>
  <si>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</si>
  <si>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</si>
  <si>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</si>
  <si>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</si>
  <si>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</si>
  <si>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</si>
  <si>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</si>
  <si>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</si>
  <si>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</si>
  <si>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</si>
  <si>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</si>
  <si>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</si>
  <si>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</si>
  <si>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</si>
  <si>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</si>
  <si>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</si>
  <si>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</si>
  <si>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</si>
  <si>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</si>
  <si>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</si>
  <si>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</si>
  <si>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</si>
  <si>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</si>
  <si>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</si>
  <si>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</si>
  <si>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</si>
  <si>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</si>
  <si>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</si>
  <si>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</si>
  <si>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</si>
  <si>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</si>
  <si>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</si>
  <si>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</si>
  <si>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</si>
  <si>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</si>
  <si>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</si>
  <si>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</si>
  <si>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</si>
  <si>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</si>
  <si>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</si>
  <si>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</si>
  <si>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</si>
  <si>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</si>
  <si>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</si>
  <si>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</si>
  <si>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</si>
  <si>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</si>
  <si>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</si>
  <si>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</si>
  <si>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</si>
  <si>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</si>
  <si>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</si>
  <si>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</si>
  <si>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</si>
  <si>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</si>
  <si>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</si>
  <si>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</si>
  <si>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</si>
  <si>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</si>
  <si>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</si>
  <si>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</si>
  <si>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</si>
  <si>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</si>
  <si>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</si>
  <si>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</si>
  <si>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</si>
  <si>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</si>
  <si>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</si>
  <si>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</si>
  <si>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</si>
  <si>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</si>
  <si>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</si>
  <si>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</si>
  <si>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</si>
  <si>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</si>
  <si>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</si>
  <si>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</si>
  <si>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</si>
  <si>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</si>
  <si>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</si>
  <si>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</si>
  <si>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</si>
  <si>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</si>
  <si>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</si>
  <si>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</si>
  <si>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</si>
  <si>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</si>
  <si>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</si>
  <si>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</si>
  <si>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</si>
  <si>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</si>
  <si>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</si>
  <si>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</si>
  <si>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</si>
  <si>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</si>
  <si>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</si>
  <si>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</si>
  <si>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</si>
  <si>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</si>
  <si>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</si>
  <si>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</si>
  <si>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</si>
  <si>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</si>
  <si>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</si>
  <si>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</si>
  <si>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</si>
  <si>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</si>
  <si>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</si>
  <si>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</si>
  <si>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</si>
  <si>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</si>
  <si>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</si>
  <si>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</si>
  <si>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</si>
  <si>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</si>
  <si>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</si>
  <si>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</si>
  <si>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</si>
  <si>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</si>
  <si>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</si>
  <si>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</si>
  <si>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</si>
  <si>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</si>
  <si>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</si>
  <si>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</si>
  <si>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</si>
  <si>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</si>
  <si>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</si>
  <si>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</si>
  <si>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</si>
  <si>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</si>
  <si>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</si>
  <si>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</si>
  <si>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</si>
  <si>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</si>
  <si>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</si>
  <si>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</si>
  <si>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</si>
  <si>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</si>
  <si>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</si>
  <si>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</si>
  <si>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</si>
  <si>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</si>
  <si>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</si>
  <si>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</si>
  <si>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</si>
  <si>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</si>
  <si>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</si>
  <si>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</si>
  <si>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</si>
  <si>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</si>
  <si>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</si>
  <si>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</si>
  <si>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</si>
  <si>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</si>
  <si>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</si>
  <si>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</si>
  <si>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</si>
  <si>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</si>
  <si>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</si>
  <si>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</si>
  <si>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</si>
  <si>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</si>
  <si>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</si>
  <si>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</si>
  <si>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</si>
  <si>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</si>
  <si>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</si>
  <si>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</si>
  <si>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</si>
  <si>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</si>
  <si>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</si>
  <si>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</si>
  <si>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</si>
  <si>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</si>
  <si>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</si>
  <si>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</si>
  <si>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</si>
  <si>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</si>
  <si>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</si>
  <si>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</si>
  <si>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</si>
  <si>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</si>
  <si>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</si>
  <si>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</si>
  <si>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</si>
  <si>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</si>
  <si>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</si>
  <si>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</si>
  <si>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</si>
  <si>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</si>
  <si>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</si>
  <si>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</si>
  <si>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</si>
  <si>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</si>
  <si>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</si>
  <si>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</si>
  <si>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</si>
  <si>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</si>
  <si>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</si>
  <si>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</si>
  <si>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</si>
  <si>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</si>
  <si>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</si>
  <si>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</si>
  <si>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</si>
  <si>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</si>
  <si>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</si>
  <si>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</si>
  <si>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</si>
  <si>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</si>
  <si>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</si>
  <si>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</si>
  <si>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</si>
  <si>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</si>
  <si>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</si>
  <si>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</si>
  <si>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</si>
  <si>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</si>
  <si>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</si>
  <si>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</si>
  <si>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</si>
  <si>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</si>
  <si>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</si>
  <si>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</si>
  <si>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</si>
  <si>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</si>
  <si>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</si>
  <si>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</si>
  <si>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</si>
  <si>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</si>
  <si>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</si>
  <si>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</si>
  <si>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</si>
  <si>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</si>
  <si>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</si>
  <si>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</si>
  <si>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</si>
  <si>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</si>
  <si>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</si>
  <si>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</si>
  <si>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</si>
  <si>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</si>
  <si>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</si>
  <si>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</si>
  <si>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</si>
  <si>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</si>
  <si>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</si>
  <si>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</si>
  <si>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</si>
  <si>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</si>
  <si>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</si>
  <si>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</si>
  <si>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</si>
  <si>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</si>
  <si>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</si>
  <si>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</si>
  <si>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</si>
  <si>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</si>
  <si>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</si>
  <si>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</si>
  <si>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</si>
  <si>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</si>
  <si>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</si>
  <si>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</si>
  <si>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</si>
  <si>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</si>
  <si>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</si>
  <si>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</si>
  <si>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</si>
  <si>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</si>
  <si>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</si>
  <si>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</si>
  <si>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</si>
  <si>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</si>
  <si>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</si>
  <si>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</si>
  <si>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</si>
  <si>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</si>
  <si>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</si>
  <si>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</si>
  <si>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</si>
  <si>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</si>
  <si>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</si>
  <si>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</si>
  <si>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</si>
  <si>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</si>
  <si>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</si>
  <si>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</si>
  <si>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</si>
  <si>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</si>
  <si>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</si>
  <si>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</si>
  <si>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</si>
  <si>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</si>
  <si>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</si>
  <si>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</si>
  <si>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</si>
  <si>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</si>
  <si>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</si>
  <si>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</si>
  <si>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</si>
  <si>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</si>
  <si>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</si>
  <si>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</si>
  <si>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</si>
  <si>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</si>
  <si>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</si>
  <si>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</si>
  <si>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</si>
  <si>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</si>
  <si>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</si>
  <si>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</si>
  <si>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</si>
  <si>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</si>
  <si>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</si>
  <si>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</si>
  <si>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</si>
  <si>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</si>
  <si>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</si>
  <si>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</si>
  <si>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</si>
  <si>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</si>
  <si>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</si>
  <si>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</si>
  <si>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</si>
  <si>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</si>
  <si>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</si>
  <si>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</si>
  <si>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</si>
  <si>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</si>
  <si>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</si>
  <si>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</si>
  <si>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</si>
  <si>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</si>
  <si>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</si>
  <si>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</si>
  <si>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</si>
  <si>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</si>
  <si>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</si>
  <si>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</si>
  <si>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</si>
  <si>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</si>
  <si>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</si>
  <si>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</si>
  <si>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</si>
  <si>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</si>
  <si>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</si>
  <si>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</si>
  <si>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</si>
  <si>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</si>
  <si>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</si>
  <si>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</si>
  <si>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</si>
  <si>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</si>
  <si>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</si>
  <si>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</si>
  <si>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</si>
  <si>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</si>
  <si>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</si>
  <si>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</si>
  <si>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</si>
  <si>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</si>
  <si>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</si>
  <si>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</si>
  <si>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</si>
  <si>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</si>
  <si>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</si>
  <si>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</si>
  <si>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</si>
  <si>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</si>
  <si>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</si>
  <si>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</si>
  <si>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</si>
  <si>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</si>
  <si>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</si>
  <si>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</si>
  <si>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</si>
  <si>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</si>
  <si>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</si>
  <si>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</si>
  <si>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</si>
  <si>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</si>
  <si>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</si>
  <si>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</si>
  <si>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</si>
  <si>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</si>
  <si>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</si>
  <si>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</si>
  <si>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</si>
  <si>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</si>
  <si>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</si>
  <si>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</si>
  <si>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</si>
  <si>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</si>
  <si>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</si>
  <si>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</si>
  <si>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</si>
  <si>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</si>
  <si>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</si>
  <si>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</si>
  <si>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</si>
  <si>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</si>
  <si>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</si>
  <si>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</si>
  <si>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</si>
  <si>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</si>
  <si>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</si>
  <si>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</si>
  <si>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</si>
  <si>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</si>
  <si>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</si>
  <si>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</si>
  <si>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</si>
  <si>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</si>
  <si>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</si>
  <si>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</si>
  <si>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</si>
  <si>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</si>
  <si>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</si>
  <si>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</si>
  <si>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</si>
  <si>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</si>
  <si>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</si>
  <si>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</si>
  <si>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</si>
  <si>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</si>
  <si>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</si>
  <si>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</si>
  <si>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</si>
  <si>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</si>
  <si>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</si>
  <si>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</si>
  <si>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</si>
  <si>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</si>
  <si>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</si>
  <si>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</si>
  <si>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</si>
  <si>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</si>
  <si>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</si>
  <si>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</si>
  <si>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</si>
  <si>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</si>
  <si>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</si>
  <si>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</si>
  <si>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</si>
  <si>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</si>
  <si>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</si>
  <si>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</si>
  <si>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</si>
  <si>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</si>
  <si>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</si>
  <si>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</si>
  <si>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</si>
  <si>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</si>
  <si>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</si>
  <si>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</si>
  <si>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</si>
  <si>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</si>
  <si>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</si>
  <si>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</si>
  <si>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</si>
  <si>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</si>
  <si>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</si>
  <si>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</si>
  <si>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</si>
  <si>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</si>
  <si>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</si>
  <si>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</si>
  <si>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</si>
  <si>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</si>
  <si>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</si>
  <si>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</si>
  <si>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</si>
  <si>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</si>
  <si>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</si>
  <si>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</si>
  <si>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</si>
  <si>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</si>
  <si>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</si>
  <si>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</si>
  <si>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</si>
  <si>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</si>
  <si>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</si>
  <si>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</si>
  <si>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</si>
  <si>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</si>
  <si>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</si>
  <si>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</si>
  <si>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</si>
  <si>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</si>
  <si>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</si>
  <si>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</si>
  <si>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</si>
  <si>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</si>
  <si>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</si>
  <si>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</si>
  <si>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</si>
  <si>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</si>
  <si>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</si>
  <si>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</si>
  <si>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</si>
  <si>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</si>
  <si>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</si>
  <si>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</si>
  <si>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</si>
  <si>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</si>
  <si>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</si>
  <si>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</si>
  <si>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</si>
  <si>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</si>
  <si>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</si>
  <si>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</si>
  <si>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</si>
  <si>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</si>
  <si>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</si>
  <si>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</si>
  <si>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</si>
  <si>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</si>
  <si>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</si>
  <si>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</si>
  <si>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</si>
  <si>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</si>
  <si>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</si>
  <si>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</si>
  <si>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</si>
  <si>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</si>
  <si>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</si>
  <si>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</si>
  <si>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</si>
  <si>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</si>
  <si>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</si>
  <si>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</si>
  <si>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</si>
  <si>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</si>
  <si>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</si>
  <si>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</si>
  <si>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</si>
  <si>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</si>
  <si>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</si>
  <si>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</si>
  <si>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</si>
  <si>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</si>
  <si>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</si>
  <si>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</si>
  <si>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</si>
  <si>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</si>
  <si>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</si>
  <si>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</si>
  <si>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</si>
  <si>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</si>
  <si>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</si>
  <si>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</si>
  <si>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</si>
  <si>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</si>
  <si>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</si>
  <si>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</si>
  <si>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</si>
  <si>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</si>
  <si>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</si>
  <si>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</si>
  <si>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</si>
  <si>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</si>
  <si>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</si>
  <si>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</si>
  <si>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</si>
  <si>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</si>
  <si>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</si>
  <si>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</si>
  <si>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</si>
  <si>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</si>
  <si>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</si>
  <si>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</si>
  <si>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</si>
  <si>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</si>
  <si>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</si>
  <si>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</si>
  <si>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</si>
  <si>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</si>
  <si>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</si>
  <si>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</si>
  <si>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</si>
  <si>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</si>
  <si>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</si>
  <si>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</si>
  <si>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</si>
  <si>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</si>
  <si>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</si>
  <si>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</si>
  <si>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</si>
  <si>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</si>
  <si>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</si>
  <si>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</si>
  <si>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</si>
  <si>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</si>
  <si>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</si>
  <si>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</si>
  <si>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</si>
  <si>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</si>
  <si>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</si>
  <si>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</si>
  <si>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</si>
  <si>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</si>
  <si>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</si>
  <si>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</si>
  <si>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</si>
  <si>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</si>
  <si>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</si>
  <si>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</si>
  <si>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</si>
  <si>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</si>
  <si>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</si>
  <si>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</si>
  <si>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</si>
  <si>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</si>
  <si>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</si>
  <si>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</si>
  <si>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</si>
  <si>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</si>
  <si>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</si>
  <si>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</si>
  <si>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</si>
  <si>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</si>
  <si>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</si>
  <si>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</si>
  <si>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</si>
  <si>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</si>
  <si>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</si>
  <si>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</si>
  <si>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</si>
  <si>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</si>
  <si>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</si>
  <si>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</si>
  <si>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</si>
  <si>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</si>
  <si>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</si>
  <si>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</si>
  <si>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</si>
  <si>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</si>
  <si>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</si>
  <si>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</si>
  <si>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</si>
  <si>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</si>
  <si>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</si>
  <si>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</si>
  <si>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</si>
  <si>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</si>
  <si>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</si>
  <si>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</si>
  <si>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</si>
  <si>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</si>
  <si>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</si>
  <si>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</si>
  <si>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</si>
  <si>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</si>
  <si>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</si>
  <si>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</si>
  <si>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</si>
  <si>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</si>
  <si>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</si>
  <si>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</si>
  <si>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</si>
  <si>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</si>
  <si>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</si>
  <si>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</si>
  <si>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</si>
  <si>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</si>
  <si>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</si>
  <si>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</si>
  <si>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</si>
  <si>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</si>
  <si>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</si>
  <si>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</si>
  <si>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</si>
  <si>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</si>
  <si>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</si>
  <si>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</si>
  <si>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</si>
  <si>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</si>
  <si>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</si>
  <si>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</si>
  <si>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</si>
  <si>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</si>
  <si>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</si>
  <si>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</si>
  <si>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</si>
  <si>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</si>
  <si>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</si>
  <si>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</si>
  <si>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</si>
  <si>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</si>
  <si>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</si>
  <si>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</si>
  <si>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</si>
  <si>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</si>
  <si>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</si>
  <si>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</si>
  <si>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</si>
  <si>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</si>
  <si>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</si>
  <si>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</si>
  <si>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</si>
  <si>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</si>
  <si>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</si>
  <si>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</si>
  <si>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</si>
  <si>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</si>
  <si>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</si>
  <si>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</si>
  <si>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</si>
  <si>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</si>
  <si>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</si>
  <si>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</si>
  <si>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</si>
  <si>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</si>
  <si>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</si>
  <si>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</si>
  <si>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</si>
  <si>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</si>
  <si>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</si>
  <si>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</si>
  <si>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</si>
  <si>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</si>
  <si>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</si>
  <si>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</si>
  <si>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</si>
  <si>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</si>
  <si>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</si>
  <si>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</si>
  <si>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</si>
  <si>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</si>
  <si>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</si>
  <si>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</si>
  <si>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</si>
  <si>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</si>
  <si>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</si>
  <si>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</si>
  <si>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</si>
  <si>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</si>
  <si>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</si>
  <si>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</si>
  <si>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</si>
  <si>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</si>
  <si>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</si>
  <si>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</si>
  <si>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</si>
  <si>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</si>
  <si>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</si>
  <si>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</si>
  <si>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</si>
  <si>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</si>
  <si>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</si>
  <si>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</si>
  <si>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</si>
  <si>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</si>
  <si>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</si>
  <si>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</si>
  <si>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</si>
  <si>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</si>
  <si>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</si>
  <si>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</si>
  <si>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</si>
  <si>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</si>
  <si>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</si>
  <si>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</si>
  <si>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</si>
  <si>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</si>
  <si>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</si>
  <si>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</si>
  <si>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</si>
  <si>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</si>
  <si>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</si>
  <si>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</si>
  <si>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</si>
  <si>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</si>
  <si>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</si>
  <si>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</si>
  <si>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</si>
  <si>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</si>
  <si>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</si>
  <si>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</si>
  <si>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</si>
  <si>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</si>
  <si>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</si>
  <si>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</si>
  <si>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</si>
  <si>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</si>
  <si>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</si>
  <si>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</si>
  <si>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</si>
  <si>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</si>
  <si>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</si>
  <si>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</si>
  <si>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</si>
  <si>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</si>
  <si>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</si>
  <si>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</si>
  <si>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</si>
  <si>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</si>
  <si>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</si>
  <si>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</si>
  <si>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</si>
  <si>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</si>
  <si>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</si>
  <si>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</si>
  <si>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</si>
  <si>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</si>
  <si>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</si>
  <si>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</si>
  <si>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</si>
  <si>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</si>
  <si>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</si>
  <si>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</si>
  <si>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</si>
  <si>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</si>
  <si>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</si>
  <si>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</si>
  <si>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</si>
  <si>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</si>
  <si>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</si>
  <si>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</si>
  <si>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</si>
  <si>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</si>
  <si>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</si>
  <si>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</si>
  <si>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</si>
  <si>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</si>
  <si>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</si>
  <si>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</si>
  <si>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</si>
  <si>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</si>
  <si>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</si>
  <si>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</si>
  <si>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</si>
  <si>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</si>
  <si>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</si>
  <si>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</si>
  <si>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</si>
  <si>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</si>
  <si>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</si>
  <si>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</si>
  <si>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</si>
  <si>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</si>
  <si>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</si>
  <si>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</si>
  <si>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</si>
  <si>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</si>
  <si>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</si>
  <si>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</si>
  <si>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</si>
  <si>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</si>
  <si>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</si>
  <si>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</si>
  <si>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</si>
  <si>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</si>
  <si>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</si>
  <si>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</si>
  <si>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</si>
  <si>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</si>
  <si>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</si>
  <si>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</si>
  <si>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</si>
  <si>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</si>
  <si>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</si>
  <si>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</si>
  <si>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</si>
  <si>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</si>
  <si>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</si>
  <si>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</si>
  <si>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</si>
  <si>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</si>
  <si>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</si>
  <si>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</si>
  <si>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</si>
  <si>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</si>
  <si>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</si>
  <si>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</si>
  <si>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</si>
  <si>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</si>
  <si>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</si>
  <si>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</si>
  <si>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</si>
  <si>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</si>
  <si>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</si>
  <si>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</si>
  <si>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</si>
  <si>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</si>
  <si>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</si>
  <si>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</si>
  <si>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</si>
  <si>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</si>
  <si>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</si>
  <si>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</si>
  <si>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</si>
  <si>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</si>
  <si>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</si>
  <si>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</si>
  <si>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</si>
  <si>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</si>
  <si>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</si>
  <si>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</si>
  <si>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</si>
  <si>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</si>
  <si>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</si>
  <si>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</si>
  <si>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</si>
  <si>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</si>
  <si>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</si>
  <si>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</si>
  <si>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</si>
  <si>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</si>
  <si>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</si>
  <si>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</si>
  <si>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</si>
  <si>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</si>
  <si>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</si>
  <si>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</si>
  <si>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</si>
  <si>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</si>
  <si>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</si>
  <si>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</si>
  <si>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</si>
  <si>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</si>
  <si>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</si>
  <si>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</si>
  <si>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</si>
  <si>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</si>
  <si>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</si>
  <si>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</si>
  <si>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</si>
  <si>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</si>
  <si>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</si>
  <si>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</si>
  <si>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</si>
  <si>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</si>
  <si>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</si>
  <si>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</si>
  <si>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</si>
  <si>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</si>
  <si>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</si>
  <si>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</si>
  <si>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</si>
  <si>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</si>
  <si>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</si>
  <si>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</si>
  <si>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</si>
  <si>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</si>
  <si>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</si>
  <si>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</si>
  <si>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</si>
  <si>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</si>
  <si>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</si>
  <si>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</si>
  <si>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</si>
  <si>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</si>
  <si>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</si>
  <si>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</si>
  <si>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</si>
  <si>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</si>
  <si>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</si>
  <si>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</si>
  <si>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</si>
  <si>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</si>
  <si>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</si>
  <si>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</si>
  <si>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</si>
  <si>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</si>
  <si>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</si>
  <si>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</si>
  <si>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</si>
  <si>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</si>
  <si>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</si>
  <si>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</si>
  <si>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</si>
  <si>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</si>
  <si>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</si>
  <si>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</si>
  <si>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</si>
  <si>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</si>
  <si>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</si>
  <si>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</si>
  <si>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</si>
  <si>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</si>
  <si>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</si>
  <si>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</si>
  <si>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</si>
  <si>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</si>
  <si>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</si>
  <si>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</si>
  <si>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</si>
  <si>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</si>
  <si>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</si>
  <si>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</si>
  <si>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</si>
  <si>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</si>
  <si>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</si>
  <si>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</si>
  <si>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</si>
  <si>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</si>
  <si>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</si>
  <si>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</si>
  <si>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</si>
  <si>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</si>
  <si>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</si>
  <si>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</si>
  <si>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</si>
  <si>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</si>
  <si>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</si>
  <si>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</si>
  <si>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</si>
  <si>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</si>
  <si>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</si>
  <si>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</si>
  <si>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</si>
  <si>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</si>
  <si>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</si>
  <si>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</si>
  <si>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</si>
  <si>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</si>
  <si>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</si>
  <si>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</si>
  <si>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</si>
  <si>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</si>
  <si>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</si>
  <si>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</si>
  <si>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</si>
  <si>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</si>
  <si>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</si>
  <si>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</si>
  <si>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</si>
  <si>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</si>
  <si>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</si>
  <si>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</si>
  <si>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</si>
  <si>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</si>
  <si>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</si>
  <si>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</si>
  <si>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</si>
  <si>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</si>
  <si>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</si>
  <si>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</si>
  <si>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</si>
  <si>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</si>
  <si>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</si>
  <si>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</si>
  <si>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</si>
  <si>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</si>
  <si>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</si>
  <si>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</si>
  <si>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</si>
  <si>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</si>
  <si>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</si>
  <si>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</si>
  <si>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</si>
  <si>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</si>
  <si>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</si>
  <si>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</si>
  <si>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</si>
  <si>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</si>
  <si>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</si>
  <si>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</si>
  <si>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</si>
  <si>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</si>
  <si>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</si>
  <si>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</si>
  <si>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</si>
  <si>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</si>
  <si>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</si>
  <si>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</si>
  <si>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</si>
  <si>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</si>
  <si>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</si>
  <si>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</si>
  <si>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</si>
  <si>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</si>
  <si>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</si>
  <si>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</si>
  <si>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</si>
  <si>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</si>
  <si>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</si>
  <si>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</si>
  <si>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</si>
  <si>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</si>
  <si>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</si>
  <si>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</si>
  <si>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</si>
  <si>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</si>
  <si>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</si>
  <si>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</si>
  <si>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</si>
  <si>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</si>
  <si>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</si>
  <si>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</si>
  <si>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</si>
  <si>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</si>
  <si>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</si>
  <si>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</si>
  <si>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</si>
  <si>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</si>
  <si>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</si>
  <si>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</si>
  <si>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</si>
  <si>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</si>
  <si>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</si>
  <si>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</si>
  <si>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</si>
  <si>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</si>
  <si>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</si>
  <si>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</si>
  <si>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</si>
  <si>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</si>
  <si>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</si>
  <si>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</si>
  <si>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</si>
  <si>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</si>
  <si>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</si>
  <si>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</si>
  <si>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</si>
  <si>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</si>
  <si>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</si>
  <si>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</si>
  <si>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</si>
  <si>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</si>
  <si>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</si>
  <si>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</si>
  <si>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</si>
  <si>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</si>
  <si>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</si>
  <si>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</si>
  <si>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</si>
  <si>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</si>
  <si>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</si>
  <si>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</si>
  <si>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</si>
  <si>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</si>
  <si>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</si>
  <si>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</si>
  <si>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</si>
  <si>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</si>
  <si>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</si>
  <si>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</si>
  <si>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</si>
  <si>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</si>
  <si>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</si>
  <si>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</si>
  <si>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</si>
  <si>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</si>
  <si>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</si>
  <si>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</si>
  <si>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</si>
  <si>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</si>
  <si>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</si>
  <si>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</si>
  <si>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</si>
  <si>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</si>
  <si>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</si>
  <si>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</si>
  <si>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</si>
  <si>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</si>
  <si>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</si>
  <si>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</si>
  <si>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</si>
  <si>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</si>
  <si>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</si>
  <si>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</si>
  <si>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</si>
  <si>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</si>
  <si>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</si>
  <si>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</si>
  <si>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</si>
  <si>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</si>
  <si>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</si>
  <si>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</si>
  <si>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</si>
  <si>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</si>
  <si>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</si>
  <si>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</si>
  <si>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</si>
  <si>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</si>
  <si>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</si>
  <si>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</si>
  <si>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</si>
  <si>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</si>
  <si>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</si>
  <si>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</si>
  <si>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</si>
  <si>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</si>
  <si>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</si>
  <si>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</si>
  <si>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</si>
  <si>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</si>
  <si>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</si>
  <si>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</si>
  <si>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</si>
  <si>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</si>
  <si>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</si>
  <si>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</si>
  <si>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</si>
  <si>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</si>
  <si>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</si>
  <si>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</si>
  <si>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</si>
  <si>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</si>
  <si>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</si>
  <si>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</si>
  <si>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</si>
  <si>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</si>
  <si>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</si>
  <si>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</si>
  <si>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</si>
  <si>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</si>
  <si>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</si>
  <si>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</si>
  <si>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</si>
  <si>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</si>
  <si>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</si>
  <si>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</si>
  <si>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</si>
  <si>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</si>
  <si>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</si>
  <si>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</si>
  <si>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</si>
  <si>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</si>
  <si>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</si>
  <si>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</si>
  <si>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</si>
  <si>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</si>
  <si>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</si>
  <si>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</si>
  <si>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</si>
  <si>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</si>
  <si>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</si>
  <si>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</si>
  <si>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</si>
  <si>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</si>
  <si>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</si>
  <si>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</si>
  <si>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</si>
  <si>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</si>
  <si>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</si>
  <si>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</si>
  <si>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</si>
  <si>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</si>
  <si>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</si>
  <si>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</si>
  <si>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</si>
  <si>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</si>
  <si>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</si>
  <si>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</si>
  <si>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</si>
  <si>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</si>
  <si>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</si>
  <si>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</si>
  <si>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</si>
  <si>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</si>
  <si>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</si>
  <si>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</si>
  <si>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</si>
  <si>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</si>
  <si>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</si>
  <si>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</si>
  <si>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</si>
  <si>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</si>
  <si>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</si>
  <si>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</si>
  <si>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</si>
  <si>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</si>
  <si>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</si>
  <si>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</si>
  <si>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</si>
  <si>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</si>
  <si>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</si>
  <si>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</si>
  <si>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</si>
  <si>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</si>
  <si>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</si>
  <si>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</si>
  <si>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</si>
  <si>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</si>
  <si>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</si>
  <si>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</si>
  <si>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</si>
  <si>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</si>
  <si>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</si>
  <si>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</si>
  <si>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</si>
  <si>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</si>
  <si>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</si>
  <si>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</si>
  <si>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</si>
  <si>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</si>
  <si>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</si>
  <si>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</si>
  <si>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</si>
  <si>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</si>
  <si>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</si>
  <si>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</si>
  <si>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</si>
  <si>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</si>
  <si>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</si>
  <si>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</si>
  <si>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</si>
  <si>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</si>
  <si>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</si>
  <si>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</si>
  <si>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</si>
  <si>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</si>
  <si>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</si>
  <si>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</si>
  <si>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</si>
  <si>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</si>
  <si>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</si>
  <si>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</si>
  <si>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</si>
  <si>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</si>
  <si>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</si>
  <si>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</si>
  <si>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</si>
  <si>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</si>
  <si>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</si>
  <si>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</si>
  <si>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</si>
  <si>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</si>
  <si>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</si>
  <si>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</si>
  <si>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</si>
  <si>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</si>
  <si>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</si>
  <si>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</si>
  <si>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</si>
  <si>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</si>
  <si>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</si>
  <si>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</si>
  <si>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</si>
  <si>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</si>
  <si>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</si>
  <si>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</si>
  <si>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</si>
  <si>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</si>
  <si>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</si>
  <si>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</si>
  <si>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</si>
  <si>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</si>
  <si>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</si>
  <si>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</si>
  <si>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</si>
  <si>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</si>
  <si>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</si>
  <si>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</si>
  <si>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</si>
  <si>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</si>
  <si>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</si>
  <si>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</si>
  <si>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</si>
  <si>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</si>
  <si>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</si>
  <si>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</si>
  <si>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</si>
  <si>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</si>
  <si>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</si>
  <si>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</si>
  <si>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</si>
  <si>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</si>
  <si>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</si>
  <si>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</si>
  <si>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</si>
  <si>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</si>
  <si>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</si>
  <si>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</si>
  <si>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</si>
  <si>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</si>
  <si>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</si>
  <si>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</si>
  <si>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</si>
  <si>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</si>
  <si>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</si>
  <si>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</si>
  <si>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</si>
  <si>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</si>
  <si>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</si>
  <si>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</si>
  <si>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</si>
  <si>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</si>
  <si>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</si>
  <si>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</si>
  <si>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</si>
  <si>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</si>
  <si>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</si>
  <si>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</si>
  <si>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</si>
  <si>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</si>
  <si>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</si>
  <si>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</si>
  <si>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</si>
  <si>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</si>
  <si>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</si>
  <si>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</si>
  <si>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</si>
  <si>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</si>
  <si>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</si>
  <si>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</si>
  <si>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</si>
  <si>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</si>
  <si>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</si>
  <si>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</si>
  <si>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</si>
  <si>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</si>
  <si>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</si>
  <si>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</si>
  <si>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</si>
  <si>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</si>
  <si>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</si>
  <si>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</si>
  <si>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</si>
  <si>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</si>
  <si>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</si>
  <si>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</si>
  <si>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</si>
  <si>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</si>
  <si>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</si>
  <si>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</si>
  <si>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</si>
  <si>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</si>
  <si>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</si>
  <si>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</si>
  <si>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</si>
  <si>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</si>
  <si>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</si>
  <si>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</si>
  <si>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</si>
  <si>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</si>
  <si>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</si>
  <si>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</si>
  <si>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</si>
  <si>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</si>
  <si>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</si>
  <si>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</si>
  <si>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</si>
  <si>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</si>
  <si>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</si>
  <si>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</si>
  <si>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</si>
  <si>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</si>
  <si>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</si>
  <si>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</si>
  <si>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</si>
  <si>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</si>
  <si>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</si>
  <si>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</si>
  <si>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</si>
  <si>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</si>
  <si>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</si>
  <si>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</si>
  <si>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</si>
  <si>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</si>
  <si>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</si>
  <si>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</si>
  <si>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</si>
  <si>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</si>
  <si>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</si>
  <si>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</si>
  <si>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</si>
  <si>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</si>
  <si>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</si>
  <si>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</si>
  <si>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</si>
  <si>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</si>
  <si>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</si>
  <si>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</si>
  <si>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</si>
  <si>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</si>
  <si>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</si>
  <si>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</si>
  <si>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</si>
  <si>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</si>
  <si>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</si>
  <si>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</si>
  <si>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</si>
  <si>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</si>
  <si>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</si>
  <si>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</si>
  <si>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</si>
  <si>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</si>
  <si>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</si>
  <si>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</si>
  <si>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</si>
  <si>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</si>
  <si>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</si>
  <si>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</si>
  <si>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</si>
  <si>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</si>
  <si>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</si>
  <si>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</si>
  <si>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</si>
  <si>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</si>
  <si>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</si>
  <si>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</si>
  <si>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</si>
  <si>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</si>
  <si>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</si>
  <si>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</si>
  <si>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</si>
  <si>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</si>
  <si>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</si>
  <si>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</si>
  <si>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</si>
  <si>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</si>
  <si>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</si>
  <si>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</si>
  <si>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</si>
  <si>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</si>
  <si>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</si>
  <si>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</si>
  <si>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</si>
  <si>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</si>
  <si>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</si>
  <si>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</si>
  <si>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</si>
  <si>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</si>
  <si>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</si>
  <si>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</si>
  <si>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</si>
  <si>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</si>
  <si>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</si>
  <si>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</si>
  <si>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</si>
  <si>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</si>
  <si>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</si>
  <si>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</si>
  <si>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</si>
  <si>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</si>
  <si>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</si>
  <si>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</si>
  <si>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</si>
  <si>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</si>
  <si>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</si>
  <si>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</si>
  <si>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</si>
  <si>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</si>
  <si>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</si>
  <si>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</si>
  <si>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</si>
  <si>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</si>
  <si>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</si>
  <si>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</si>
  <si>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</si>
  <si>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</si>
  <si>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</si>
  <si>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</si>
  <si>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</si>
  <si>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</si>
  <si>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</si>
  <si>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</si>
  <si>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</si>
  <si>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</si>
  <si>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</si>
  <si>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</si>
  <si>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</si>
  <si>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</si>
  <si>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</si>
  <si>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</si>
  <si>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</si>
  <si>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</si>
  <si>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</si>
  <si>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</si>
  <si>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</si>
  <si>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</si>
  <si>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</si>
  <si>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</si>
  <si>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</si>
  <si>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</si>
  <si>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</si>
  <si>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</si>
  <si>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</si>
  <si>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</si>
  <si>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</si>
  <si>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</si>
  <si>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</si>
  <si>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</si>
  <si>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</si>
  <si>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</si>
  <si>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</si>
  <si>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</si>
  <si>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</si>
  <si>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</si>
  <si>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</si>
  <si>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</si>
  <si>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</si>
  <si>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</si>
  <si>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</si>
  <si>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</si>
  <si>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</si>
  <si>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</si>
  <si>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</si>
  <si>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</si>
  <si>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</si>
  <si>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</si>
  <si>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</si>
  <si>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</si>
  <si>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</si>
  <si>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</si>
  <si>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</si>
  <si>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</si>
  <si>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</si>
  <si>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</si>
  <si>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</si>
  <si>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</si>
  <si>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</si>
  <si>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</si>
  <si>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</si>
  <si>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</si>
  <si>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</si>
  <si>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</si>
  <si>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</si>
  <si>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</si>
  <si>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</si>
  <si>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</si>
  <si>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</si>
  <si>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</si>
  <si>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</si>
  <si>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</si>
  <si>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</si>
  <si>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</si>
  <si>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</si>
  <si>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</si>
  <si>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</si>
  <si>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</si>
  <si>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</si>
  <si>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</si>
  <si>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</si>
  <si>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</si>
  <si>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</si>
  <si>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</si>
  <si>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</si>
  <si>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</si>
  <si>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</si>
  <si>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</si>
  <si>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</si>
  <si>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</si>
  <si>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</si>
  <si>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</si>
  <si>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</si>
  <si>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</si>
  <si>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</si>
  <si>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</si>
  <si>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</si>
  <si>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</si>
  <si>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</si>
  <si>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</si>
  <si>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</si>
  <si>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</si>
  <si>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</si>
  <si>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</si>
  <si>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</si>
  <si>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</si>
  <si>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</si>
  <si>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</si>
  <si>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</si>
  <si>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</si>
  <si>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</si>
  <si>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</si>
  <si>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</si>
  <si>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</si>
  <si>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</si>
  <si>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</si>
  <si>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</si>
  <si>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</si>
  <si>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</si>
  <si>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</si>
  <si>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</si>
  <si>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</si>
  <si>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</si>
  <si>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</si>
  <si>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</si>
  <si>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</si>
  <si>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</si>
  <si>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</si>
  <si>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</si>
  <si>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</si>
  <si>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</si>
  <si>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</si>
  <si>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</si>
  <si>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</si>
  <si>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</si>
  <si>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</si>
  <si>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</si>
  <si>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</si>
  <si>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</si>
  <si>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</si>
  <si>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</si>
  <si>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</si>
  <si>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</si>
  <si>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</si>
  <si>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</si>
  <si>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</si>
  <si>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</si>
  <si>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</si>
  <si>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</si>
  <si>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</si>
  <si>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</si>
  <si>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</si>
  <si>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</si>
  <si>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</si>
  <si>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</si>
  <si>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</si>
  <si>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</si>
  <si>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</si>
  <si>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</si>
  <si>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</si>
  <si>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</si>
  <si>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</si>
  <si>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</si>
  <si>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</si>
  <si>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</si>
  <si>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</si>
  <si>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</si>
  <si>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</si>
  <si>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</si>
  <si>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</si>
  <si>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</si>
  <si>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</si>
  <si>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</si>
  <si>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</si>
  <si>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</si>
  <si>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</si>
  <si>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</si>
  <si>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</si>
  <si>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</si>
  <si>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</si>
  <si>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</si>
  <si>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</si>
  <si>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</si>
  <si>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</si>
  <si>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</si>
  <si>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</si>
  <si>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</si>
  <si>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</si>
  <si>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</si>
  <si>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</si>
  <si>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</si>
  <si>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</si>
  <si>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</si>
  <si>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</si>
  <si>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</si>
  <si>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</si>
  <si>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</si>
  <si>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</si>
  <si>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</si>
  <si>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</si>
  <si>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</si>
  <si>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</si>
  <si>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</si>
  <si>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</si>
  <si>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</si>
  <si>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</si>
  <si>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</si>
  <si>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</si>
  <si>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</si>
  <si>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</si>
  <si>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</si>
  <si>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</si>
  <si>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</si>
  <si>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</si>
  <si>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</si>
  <si>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</si>
  <si>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</si>
  <si>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</si>
  <si>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</si>
  <si>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</si>
  <si>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</si>
  <si>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</si>
  <si>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</si>
  <si>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</si>
  <si>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</si>
  <si>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</si>
  <si>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</si>
  <si>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</si>
  <si>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</si>
  <si>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</si>
  <si>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</si>
  <si>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</si>
  <si>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</si>
  <si>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</si>
  <si>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</si>
  <si>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</si>
  <si>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</si>
  <si>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</si>
  <si>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</si>
  <si>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</si>
  <si>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</si>
  <si>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</si>
  <si>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</si>
  <si>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</si>
  <si>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</si>
  <si>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</si>
  <si>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</si>
  <si>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</si>
  <si>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</si>
  <si>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</si>
  <si>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</si>
  <si>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</si>
  <si>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</si>
  <si>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</si>
  <si>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</si>
  <si>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</si>
  <si>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</si>
  <si>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</si>
  <si>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</si>
  <si>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</si>
  <si>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</si>
  <si>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</si>
  <si>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</si>
  <si>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</si>
  <si>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</si>
  <si>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</si>
  <si>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</si>
  <si>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</si>
  <si>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</si>
  <si>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</si>
  <si>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</si>
  <si>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</si>
  <si>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</si>
  <si>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</si>
  <si>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</si>
  <si>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</si>
  <si>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</si>
  <si>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</si>
  <si>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</si>
  <si>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</si>
  <si>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</si>
  <si>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</si>
  <si>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</si>
  <si>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</si>
  <si>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</si>
  <si>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</si>
  <si>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</si>
  <si>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</si>
  <si>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</si>
  <si>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</si>
  <si>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</si>
  <si>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</si>
  <si>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</si>
  <si>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</si>
  <si>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</si>
  <si>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</si>
  <si>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</si>
  <si>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</si>
  <si>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</si>
  <si>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</si>
  <si>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</si>
  <si>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</si>
  <si>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</si>
  <si>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</si>
  <si>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</si>
  <si>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</si>
  <si>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</si>
  <si>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</si>
  <si>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</si>
  <si>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</si>
  <si>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</si>
  <si>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</si>
  <si>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</si>
  <si>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</si>
  <si>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</si>
  <si>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</si>
  <si>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</si>
  <si>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</si>
  <si>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</si>
  <si>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</si>
  <si>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</si>
  <si>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</si>
  <si>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</si>
  <si>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</si>
  <si>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</si>
  <si>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</si>
  <si>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</si>
  <si>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</si>
  <si>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</si>
  <si>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</si>
  <si>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</si>
  <si>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</si>
  <si>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</si>
  <si>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</si>
  <si>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</si>
  <si>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</si>
  <si>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</si>
  <si>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</si>
  <si>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</si>
  <si>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</si>
  <si>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</si>
  <si>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</si>
  <si>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</si>
  <si>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</si>
  <si>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</si>
  <si>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</si>
  <si>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</si>
  <si>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</si>
  <si>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</si>
  <si>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</si>
  <si>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</si>
  <si>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</si>
  <si>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</si>
  <si>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</si>
  <si>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</si>
  <si>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</si>
  <si>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</si>
  <si>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</si>
  <si>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</si>
  <si>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</si>
  <si>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</si>
  <si>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</si>
  <si>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</si>
  <si>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</si>
  <si>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</si>
  <si>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</si>
  <si>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</si>
  <si>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</si>
  <si>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</si>
  <si>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</si>
  <si>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</si>
  <si>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</si>
  <si>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</si>
  <si>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</si>
  <si>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</si>
  <si>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</si>
  <si>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</si>
  <si>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</si>
  <si>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</si>
  <si>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</si>
  <si>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</si>
  <si>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</si>
  <si>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</si>
  <si>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</si>
  <si>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</si>
  <si>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</si>
  <si>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</si>
  <si>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</si>
  <si>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</si>
  <si>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</si>
  <si>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</si>
  <si>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</si>
  <si>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</si>
  <si>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</si>
  <si>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</si>
  <si>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</si>
  <si>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</si>
  <si>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</si>
  <si>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</si>
  <si>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</si>
  <si>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</si>
  <si>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</si>
  <si>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</si>
  <si>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</si>
  <si>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</si>
  <si>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</si>
  <si>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</si>
  <si>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</si>
  <si>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</si>
  <si>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</si>
  <si>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</si>
  <si>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</si>
  <si>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</si>
  <si>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</si>
  <si>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</si>
  <si>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</si>
  <si>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</si>
  <si>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</si>
  <si>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</si>
  <si>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</si>
  <si>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</si>
  <si>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</si>
  <si>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</si>
  <si>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</si>
  <si>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</si>
  <si>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</si>
  <si>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</si>
  <si>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</si>
  <si>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</si>
  <si>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</si>
  <si>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</si>
  <si>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</si>
  <si>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</si>
  <si>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</si>
  <si>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</si>
  <si>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</si>
  <si>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</si>
  <si>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</si>
  <si>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</si>
  <si>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</si>
  <si>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</si>
  <si>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</si>
  <si>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</si>
  <si>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</si>
  <si>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</si>
  <si>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</si>
  <si>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</si>
  <si>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</si>
  <si>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</si>
  <si>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</si>
  <si>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</si>
  <si>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</si>
  <si>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</si>
  <si>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</si>
  <si>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</si>
  <si>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</si>
  <si>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</si>
  <si>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</si>
  <si>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</si>
  <si>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</si>
  <si>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</si>
  <si>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</si>
  <si>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</si>
  <si>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</si>
  <si>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</si>
  <si>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</si>
  <si>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</si>
  <si>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</si>
  <si>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</si>
  <si>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</si>
  <si>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</si>
  <si>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</si>
  <si>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</si>
  <si>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</si>
  <si>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</si>
  <si>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</si>
  <si>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</si>
  <si>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</si>
  <si>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</si>
  <si>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</si>
  <si>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</si>
  <si>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</si>
  <si>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</si>
  <si>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</si>
  <si>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</si>
  <si>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</si>
  <si>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</si>
  <si>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</si>
  <si>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</si>
  <si>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</si>
  <si>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</si>
  <si>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</si>
  <si>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</si>
  <si>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</si>
  <si>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</si>
  <si>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</si>
  <si>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</si>
  <si>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</si>
  <si>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</si>
  <si>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</si>
  <si>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</si>
  <si>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</si>
  <si>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</si>
  <si>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</si>
  <si>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</si>
  <si>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</si>
  <si>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</si>
  <si>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</si>
  <si>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</si>
  <si>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</si>
  <si>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</si>
  <si>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</si>
  <si>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</si>
  <si>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</si>
  <si>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</si>
  <si>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</si>
  <si>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</si>
  <si>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</si>
  <si>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</si>
  <si>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</si>
  <si>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</si>
  <si>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</si>
  <si>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</si>
  <si>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</si>
  <si>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</si>
  <si>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</si>
  <si>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</si>
  <si>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</si>
  <si>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</si>
  <si>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</si>
  <si>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</si>
  <si>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</si>
  <si>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</si>
  <si>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</si>
  <si>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</si>
  <si>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</si>
  <si>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</si>
  <si>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</si>
  <si>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</si>
  <si>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</si>
  <si>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</si>
  <si>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</si>
  <si>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</si>
  <si>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</si>
  <si>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</si>
  <si>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</si>
  <si>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</si>
  <si>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</si>
  <si>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</si>
  <si>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</si>
  <si>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</si>
  <si>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</si>
  <si>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</si>
  <si>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</si>
  <si>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</si>
  <si>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</si>
  <si>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</si>
  <si>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</si>
  <si>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</si>
  <si>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</si>
  <si>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</si>
  <si>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</si>
  <si>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</si>
  <si>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</si>
  <si>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</si>
  <si>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</si>
  <si>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</si>
  <si>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</si>
  <si>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</si>
  <si>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</si>
  <si>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</si>
  <si>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</si>
  <si>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</si>
  <si>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</si>
  <si>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</si>
  <si>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</si>
  <si>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</si>
  <si>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</si>
  <si>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</si>
  <si>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</si>
  <si>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</si>
  <si>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</si>
  <si>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</si>
  <si>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</si>
  <si>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</si>
  <si>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</si>
  <si>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</si>
  <si>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</si>
  <si>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</si>
  <si>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</si>
  <si>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</si>
  <si>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</si>
  <si>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</si>
  <si>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</si>
  <si>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</si>
  <si>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</si>
  <si>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</si>
  <si>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</si>
  <si>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</si>
  <si>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</si>
  <si>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</si>
  <si>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</si>
  <si>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</si>
  <si>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</si>
  <si>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</si>
  <si>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</si>
  <si>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</si>
  <si>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</si>
  <si>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</si>
  <si>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</si>
  <si>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</si>
  <si>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</si>
  <si>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</si>
  <si>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</si>
  <si>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</si>
  <si>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</si>
  <si>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</si>
  <si>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</si>
  <si>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</si>
  <si>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</si>
  <si>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</si>
  <si>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</si>
  <si>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</si>
  <si>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</si>
  <si>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</si>
  <si>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</si>
  <si>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</si>
  <si>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</si>
  <si>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</si>
  <si>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</si>
  <si>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</si>
  <si>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</si>
  <si>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</si>
  <si>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</si>
  <si>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</si>
  <si>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</si>
  <si>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</si>
  <si>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</si>
  <si>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</si>
  <si>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</si>
  <si>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</si>
  <si>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</si>
  <si>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</si>
  <si>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</si>
  <si>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</si>
  <si>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</si>
  <si>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</si>
  <si>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</si>
  <si>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</si>
  <si>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</si>
  <si>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</si>
  <si>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</si>
  <si>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</si>
  <si>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</si>
  <si>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</si>
  <si>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</si>
  <si>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</si>
  <si>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</si>
  <si>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</si>
  <si>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</si>
  <si>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</si>
  <si>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</si>
  <si>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</si>
  <si>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</si>
  <si>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</si>
  <si>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</si>
  <si>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</si>
  <si>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</si>
  <si>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</si>
  <si>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</si>
  <si>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</si>
  <si>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</si>
  <si>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</si>
  <si>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</si>
  <si>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</si>
  <si>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</si>
  <si>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</si>
  <si>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</si>
  <si>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</si>
  <si>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</si>
  <si>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</si>
  <si>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</si>
  <si>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</si>
  <si>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</si>
  <si>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</si>
  <si>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</si>
  <si>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</si>
  <si>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</si>
  <si>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</si>
  <si>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</si>
  <si>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</si>
  <si>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</si>
  <si>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</si>
  <si>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</si>
  <si>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</si>
  <si>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</si>
  <si>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</si>
  <si>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</si>
  <si>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</si>
  <si>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</si>
  <si>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</si>
  <si>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</si>
  <si>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</si>
  <si>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</si>
  <si>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</si>
  <si>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</si>
  <si>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</si>
  <si>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</si>
  <si>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</si>
  <si>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</si>
  <si>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</si>
  <si>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</si>
  <si>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</si>
  <si>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</si>
  <si>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</si>
  <si>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</si>
  <si>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</si>
  <si>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</si>
  <si>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</si>
  <si>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</si>
  <si>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</si>
  <si>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</si>
  <si>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</si>
  <si>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</si>
  <si>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</si>
  <si>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</si>
  <si>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</si>
  <si>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</si>
  <si>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</si>
  <si>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</si>
  <si>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</si>
  <si>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</si>
  <si>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</si>
  <si>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</si>
  <si>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</si>
  <si>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</si>
  <si>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</si>
  <si>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</si>
  <si>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</si>
  <si>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</si>
  <si>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</si>
  <si>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</si>
  <si>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</si>
  <si>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</si>
  <si>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</si>
  <si>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</si>
  <si>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</si>
  <si>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</si>
  <si>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</si>
  <si>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</si>
  <si>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</si>
  <si>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</si>
  <si>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</si>
  <si>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</si>
  <si>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</si>
  <si>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</si>
  <si>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</si>
  <si>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</si>
  <si>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</si>
  <si>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</si>
  <si>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</si>
  <si>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</si>
  <si>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</si>
  <si>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</si>
  <si>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</si>
  <si>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</si>
  <si>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</si>
  <si>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</si>
  <si>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</si>
  <si>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</si>
  <si>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</si>
  <si>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</si>
  <si>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</si>
  <si>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</si>
  <si>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</si>
  <si>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</si>
  <si>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</si>
  <si>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</si>
  <si>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</si>
  <si>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</si>
  <si>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</si>
  <si>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</si>
  <si>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</si>
  <si>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</si>
  <si>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</si>
  <si>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</si>
  <si>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</si>
  <si>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</si>
  <si>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</si>
  <si>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</si>
  <si>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</si>
  <si>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</si>
  <si>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</si>
  <si>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</si>
  <si>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</si>
  <si>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</si>
  <si>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</si>
  <si>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</si>
  <si>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</si>
  <si>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</si>
  <si>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</si>
  <si>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</si>
  <si>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</si>
  <si>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</si>
  <si>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</si>
  <si>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</si>
  <si>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</si>
  <si>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</si>
  <si>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</si>
  <si>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</si>
  <si>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</si>
  <si>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</si>
  <si>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</si>
  <si>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</si>
  <si>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</si>
  <si>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</si>
  <si>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</si>
  <si>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</si>
  <si>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</si>
  <si>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</si>
  <si>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</si>
  <si>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</si>
  <si>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</si>
  <si>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</si>
  <si>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</si>
  <si>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</si>
  <si>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</si>
  <si>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</si>
  <si>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</si>
  <si>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</si>
  <si>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</si>
  <si>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</si>
  <si>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</si>
  <si>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</si>
  <si>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</si>
  <si>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</si>
  <si>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</si>
  <si>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</si>
  <si>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</si>
  <si>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</si>
  <si>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</si>
  <si>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</si>
  <si>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</si>
  <si>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</si>
  <si>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</si>
  <si>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</si>
  <si>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</si>
  <si>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</si>
  <si>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</si>
  <si>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</si>
  <si>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</si>
  <si>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</si>
  <si>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</si>
  <si>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</si>
  <si>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</si>
  <si>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</si>
  <si>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</si>
  <si>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</si>
  <si>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</si>
  <si>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</si>
  <si>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</si>
  <si>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</si>
  <si>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</si>
  <si>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</si>
  <si>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</si>
  <si>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</si>
  <si>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</si>
  <si>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</si>
  <si>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</si>
  <si>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</si>
  <si>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</si>
  <si>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</si>
  <si>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</si>
  <si>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</si>
  <si>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</si>
  <si>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</si>
  <si>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</si>
  <si>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</si>
  <si>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</si>
  <si>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</si>
  <si>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</si>
  <si>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</si>
  <si>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</si>
  <si>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</si>
  <si>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</si>
  <si>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</si>
  <si>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</si>
  <si>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</si>
  <si>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</si>
  <si>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</si>
  <si>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</si>
  <si>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</si>
  <si>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</si>
  <si>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</si>
  <si>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</si>
  <si>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</si>
  <si>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</si>
  <si>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</si>
  <si>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</si>
  <si>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</si>
  <si>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</si>
  <si>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</si>
  <si>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</si>
  <si>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</si>
  <si>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</si>
  <si>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</si>
  <si>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</si>
  <si>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</si>
  <si>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</si>
  <si>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</si>
  <si>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</si>
  <si>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</si>
  <si>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</si>
  <si>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</si>
  <si>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</si>
  <si>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</si>
  <si>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</si>
  <si>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</si>
  <si>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</si>
  <si>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</si>
  <si>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</si>
  <si>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</si>
  <si>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</si>
  <si>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</si>
  <si>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</si>
  <si>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</si>
  <si>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</si>
  <si>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</si>
  <si>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</si>
  <si>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</si>
  <si>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</si>
  <si>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</si>
  <si>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</si>
  <si>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</si>
  <si>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</si>
  <si>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</si>
  <si>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</si>
  <si>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</si>
  <si>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</si>
  <si>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</si>
  <si>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</si>
  <si>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</si>
  <si>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</si>
  <si>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</si>
  <si>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</si>
  <si>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</si>
  <si>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</si>
  <si>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</si>
  <si>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</si>
  <si>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</si>
  <si>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</si>
  <si>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</si>
  <si>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</si>
  <si>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</si>
  <si>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</si>
  <si>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</si>
  <si>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</si>
  <si>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</si>
  <si>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</si>
  <si>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</si>
  <si>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</si>
  <si>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</si>
  <si>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</si>
  <si>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</si>
  <si>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</si>
  <si>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</si>
  <si>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</si>
  <si>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</si>
  <si>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</si>
  <si>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</si>
  <si>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</si>
  <si>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</si>
  <si>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</si>
  <si>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</si>
  <si>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</si>
  <si>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</si>
  <si>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</si>
  <si>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</si>
  <si>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</si>
  <si>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</si>
  <si>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</si>
  <si>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</si>
  <si>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</si>
  <si>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</si>
  <si>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</si>
  <si>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</si>
  <si>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</si>
  <si>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</si>
  <si>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</si>
  <si>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</si>
  <si>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</si>
  <si>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</si>
  <si>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</si>
  <si>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</si>
  <si>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</si>
  <si>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</si>
  <si>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</si>
  <si>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</si>
  <si>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</si>
  <si>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</si>
  <si>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</si>
  <si>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</si>
  <si>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</si>
  <si>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</si>
  <si>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</si>
  <si>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</si>
  <si>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</si>
  <si>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</si>
  <si>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</si>
  <si>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</si>
  <si>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</si>
  <si>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</si>
  <si>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</si>
  <si>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</si>
  <si>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</si>
  <si>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</si>
  <si>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</si>
  <si>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</si>
  <si>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</si>
  <si>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</si>
  <si>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</si>
  <si>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</si>
  <si>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</si>
  <si>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</si>
  <si>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</si>
  <si>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</si>
  <si>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</si>
  <si>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</si>
  <si>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</si>
  <si>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</si>
  <si>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</si>
  <si>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</si>
  <si>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</si>
  <si>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</si>
  <si>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</si>
  <si>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</si>
  <si>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</si>
  <si>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</si>
  <si>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</si>
  <si>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</si>
  <si>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</si>
  <si>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</si>
  <si>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</si>
  <si>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</si>
  <si>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</si>
  <si>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</si>
  <si>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</si>
  <si>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</si>
  <si>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</si>
  <si>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</si>
  <si>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</si>
  <si>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</si>
  <si>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</si>
  <si>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</si>
  <si>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</si>
  <si>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</si>
  <si>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</si>
  <si>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</si>
  <si>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</si>
  <si>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</si>
  <si>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</si>
  <si>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</si>
  <si>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</si>
  <si>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</si>
  <si>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</si>
  <si>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</si>
  <si>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</si>
  <si>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</si>
  <si>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</si>
  <si>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</si>
  <si>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</si>
  <si>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</si>
  <si>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</si>
  <si>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</si>
  <si>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</si>
  <si>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</si>
  <si>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</si>
  <si>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</si>
  <si>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</si>
  <si>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</si>
  <si>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</si>
  <si>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</si>
  <si>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</si>
  <si>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</si>
  <si>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</si>
  <si>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</si>
  <si>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</si>
  <si>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</si>
  <si>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</si>
  <si>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</si>
  <si>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</si>
  <si>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</si>
  <si>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</si>
  <si>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</si>
  <si>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</si>
  <si>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</si>
  <si>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</si>
  <si>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</si>
  <si>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</si>
  <si>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</si>
  <si>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</si>
  <si>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</si>
  <si>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</si>
  <si>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</si>
  <si>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</si>
  <si>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</si>
  <si>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</si>
  <si>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</si>
  <si>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</si>
  <si>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</si>
  <si>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</si>
  <si>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</si>
  <si>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</si>
  <si>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</si>
  <si>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</si>
  <si>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</si>
  <si>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</si>
  <si>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</si>
  <si>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</si>
  <si>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</si>
  <si>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</si>
  <si>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</si>
  <si>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</si>
  <si>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</si>
  <si>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</si>
  <si>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</si>
  <si>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</si>
  <si>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</si>
  <si>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</si>
  <si>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</si>
  <si>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</si>
  <si>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</si>
  <si>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</si>
  <si>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</si>
  <si>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</si>
  <si>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</si>
  <si>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</si>
  <si>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</si>
  <si>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</si>
  <si>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</si>
  <si>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</si>
  <si>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</si>
  <si>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</si>
  <si>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</si>
  <si>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</si>
  <si>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</si>
  <si>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</si>
  <si>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</si>
  <si>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</si>
  <si>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</si>
  <si>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</si>
  <si>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</si>
  <si>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</si>
  <si>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</si>
  <si>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</si>
  <si>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</si>
  <si>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</si>
  <si>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</si>
  <si>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</si>
  <si>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</si>
  <si>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</si>
  <si>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</si>
  <si>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</si>
  <si>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</si>
  <si>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</si>
  <si>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</si>
  <si>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</si>
  <si>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</si>
  <si>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</si>
  <si>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</si>
  <si>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</si>
  <si>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</si>
  <si>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</si>
  <si>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</si>
  <si>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</si>
  <si>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</si>
  <si>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</si>
  <si>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</si>
  <si>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</si>
  <si>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</si>
  <si>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</si>
  <si>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</si>
  <si>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</si>
  <si>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</si>
  <si>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</si>
  <si>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</si>
  <si>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</si>
  <si>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</si>
  <si>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</si>
  <si>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</si>
  <si>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</si>
  <si>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</si>
  <si>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</si>
  <si>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</si>
  <si>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</si>
  <si>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</si>
  <si>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</si>
  <si>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</si>
  <si>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</si>
  <si>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</si>
  <si>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</si>
  <si>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</si>
  <si>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</si>
  <si>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</si>
  <si>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</si>
  <si>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</si>
  <si>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</si>
  <si>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</si>
  <si>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</si>
  <si>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</si>
  <si>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</si>
  <si>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</si>
  <si>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</si>
  <si>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</si>
  <si>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</si>
  <si>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</si>
  <si>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</si>
  <si>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</si>
  <si>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</si>
  <si>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</si>
  <si>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</si>
  <si>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</si>
  <si>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</si>
  <si>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</si>
  <si>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</si>
  <si>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</si>
  <si>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</si>
  <si>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</si>
  <si>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</si>
  <si>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</si>
  <si>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</si>
  <si>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</si>
  <si>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</si>
  <si>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</si>
  <si>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</si>
  <si>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</si>
  <si>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</si>
  <si>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</si>
  <si>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</si>
  <si>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</si>
  <si>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</si>
  <si>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</si>
  <si>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</si>
  <si>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</si>
  <si>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</si>
  <si>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</si>
  <si>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</si>
  <si>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</si>
  <si>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</si>
  <si>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</si>
  <si>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</si>
  <si>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</si>
  <si>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</si>
  <si>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</si>
  <si>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</si>
  <si>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</si>
  <si>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</si>
  <si>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</si>
  <si>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</si>
  <si>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</si>
  <si>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</si>
  <si>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</si>
  <si>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</si>
  <si>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</si>
  <si>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</si>
  <si>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</si>
  <si>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</si>
  <si>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</si>
  <si>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</si>
  <si>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</si>
  <si>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</si>
  <si>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</si>
  <si>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</si>
  <si>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</si>
  <si>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</si>
  <si>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</si>
  <si>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</si>
  <si>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</si>
  <si>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</si>
  <si>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</si>
  <si>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</si>
  <si>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</si>
  <si>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</si>
  <si>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</si>
  <si>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</si>
  <si>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</si>
  <si>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</si>
  <si>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</si>
  <si>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</si>
  <si>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</si>
  <si>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</si>
  <si>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</si>
  <si>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</si>
  <si>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</si>
  <si>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</si>
  <si>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</si>
  <si>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</si>
  <si>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</si>
  <si>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</si>
  <si>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</si>
  <si>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</si>
  <si>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</si>
  <si>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</si>
  <si>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</si>
  <si>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</si>
  <si>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</si>
  <si>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</si>
  <si>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</si>
  <si>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</si>
  <si>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</si>
  <si>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</si>
  <si>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</si>
  <si>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</si>
  <si>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</si>
  <si>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</si>
  <si>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</si>
  <si>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</si>
  <si>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</si>
  <si>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</si>
  <si>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</si>
  <si>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</si>
  <si>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</si>
  <si>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</si>
  <si>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</si>
  <si>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</si>
  <si>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</si>
  <si>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</si>
  <si>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</si>
  <si>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</si>
  <si>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</si>
  <si>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</si>
  <si>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</si>
  <si>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</si>
  <si>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</si>
  <si>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</si>
  <si>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</si>
  <si>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</si>
  <si>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</si>
  <si>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</si>
  <si>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</si>
  <si>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</si>
  <si>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</si>
  <si>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</si>
  <si>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</si>
  <si>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</si>
  <si>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</si>
  <si>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</si>
  <si>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</si>
  <si>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</si>
  <si>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</si>
  <si>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</si>
  <si>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</si>
  <si>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</si>
  <si>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</si>
  <si>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</si>
  <si>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</si>
  <si>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</si>
  <si>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</si>
  <si>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</si>
  <si>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</si>
  <si>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</si>
  <si>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</si>
  <si>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</si>
  <si>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</si>
  <si>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</si>
  <si>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</si>
  <si>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</si>
  <si>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</si>
  <si>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</si>
  <si>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</si>
  <si>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</si>
  <si>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</si>
  <si>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</si>
  <si>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</si>
  <si>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</si>
  <si>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</si>
  <si>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</si>
  <si>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</si>
  <si>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</si>
  <si>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</si>
  <si>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</si>
  <si>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</si>
  <si>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</si>
  <si>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</si>
  <si>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</si>
  <si>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</si>
  <si>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</si>
  <si>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</si>
  <si>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</si>
  <si>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</si>
  <si>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</si>
  <si>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</si>
  <si>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</si>
  <si>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</si>
  <si>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</si>
  <si>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</si>
  <si>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</si>
  <si>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</si>
  <si>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</si>
  <si>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</si>
  <si>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</si>
  <si>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</si>
  <si>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</si>
  <si>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</si>
  <si>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</si>
  <si>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</si>
  <si>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</si>
  <si>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</si>
  <si>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</si>
  <si>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</si>
  <si>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</si>
  <si>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</si>
  <si>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</si>
  <si>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</si>
  <si>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</si>
  <si>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</si>
  <si>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</si>
  <si>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</si>
  <si>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</si>
  <si>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</si>
  <si>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</si>
  <si>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</si>
  <si>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</si>
  <si>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</si>
  <si>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</si>
  <si>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</si>
  <si>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</si>
  <si>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</si>
  <si>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</si>
  <si>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</si>
  <si>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</si>
  <si>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</si>
  <si>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</si>
  <si>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</si>
  <si>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</si>
  <si>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</si>
  <si>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</si>
  <si>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</si>
  <si>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</si>
  <si>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</si>
  <si>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</si>
  <si>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</si>
  <si>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</si>
  <si>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</si>
  <si>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</si>
  <si>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</si>
  <si>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</si>
  <si>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</si>
  <si>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</si>
  <si>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</si>
  <si>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</si>
  <si>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</si>
  <si>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</si>
  <si>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</si>
  <si>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</si>
  <si>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</si>
  <si>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</si>
  <si>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</si>
  <si>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</si>
  <si>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</si>
  <si>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</si>
  <si>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</si>
  <si>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</si>
  <si>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</si>
  <si>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</si>
  <si>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</si>
  <si>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</si>
  <si>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</si>
  <si>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</si>
  <si>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</si>
  <si>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</si>
  <si>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</si>
  <si>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</si>
  <si>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</si>
  <si>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</si>
  <si>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</si>
  <si>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</si>
  <si>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</si>
  <si>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</si>
  <si>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</si>
  <si>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</si>
  <si>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</si>
  <si>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</si>
  <si>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</si>
  <si>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</si>
  <si>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</si>
  <si>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</si>
  <si>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</si>
  <si>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</si>
  <si>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</si>
  <si>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</si>
  <si>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</si>
  <si>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</si>
  <si>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</si>
  <si>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</si>
  <si>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</si>
  <si>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</si>
  <si>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</si>
  <si>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</si>
  <si>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</si>
  <si>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</si>
  <si>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</si>
  <si>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</si>
  <si>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</si>
  <si>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</si>
  <si>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</si>
  <si>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</si>
  <si>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</si>
  <si>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</si>
  <si>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</si>
  <si>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</si>
  <si>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</si>
  <si>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</si>
  <si>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</si>
  <si>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</si>
  <si>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</si>
  <si>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</si>
  <si>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</si>
  <si>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</si>
  <si>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</si>
  <si>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</si>
  <si>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</si>
  <si>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</si>
  <si>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</si>
  <si>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</si>
  <si>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</si>
  <si>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</si>
  <si>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</si>
  <si>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</si>
  <si>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</si>
  <si>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</si>
  <si>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</si>
  <si>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</si>
  <si>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</si>
  <si>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</si>
  <si>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</si>
  <si>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</si>
  <si>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</si>
  <si>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</si>
  <si>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</si>
  <si>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</si>
  <si>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</si>
  <si>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</si>
  <si>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</si>
  <si>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</si>
  <si>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</si>
  <si>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</si>
  <si>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</si>
  <si>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</si>
  <si>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</si>
  <si>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</si>
  <si>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</si>
  <si>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</si>
  <si>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</si>
  <si>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</si>
  <si>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</si>
  <si>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</si>
  <si>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</si>
  <si>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</si>
  <si>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</si>
  <si>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</si>
  <si>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</si>
  <si>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</si>
  <si>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</si>
  <si>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</si>
  <si>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</si>
  <si>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</si>
  <si>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</si>
  <si>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</si>
  <si>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</si>
  <si>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</si>
  <si>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</si>
  <si>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</si>
  <si>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</si>
  <si>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</si>
  <si>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</si>
  <si>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</si>
  <si>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</si>
  <si>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</si>
  <si>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</si>
  <si>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</si>
  <si>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</si>
  <si>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</si>
  <si>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</si>
  <si>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</si>
  <si>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</si>
  <si>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</si>
  <si>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</si>
  <si>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</si>
  <si>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</si>
  <si>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</si>
  <si>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</si>
  <si>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</si>
  <si>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</si>
  <si>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</si>
  <si>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</si>
  <si>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</si>
  <si>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</si>
  <si>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</si>
  <si>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</si>
  <si>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</si>
  <si>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</si>
  <si>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</si>
  <si>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</si>
  <si>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</si>
  <si>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</si>
  <si>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</si>
  <si>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</si>
  <si>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</si>
  <si>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</si>
  <si>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</si>
  <si>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</si>
  <si>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</si>
  <si>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</si>
  <si>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</si>
  <si>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</si>
  <si>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</si>
  <si>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</si>
  <si>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</si>
  <si>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</si>
  <si>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</si>
  <si>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</si>
  <si>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</si>
  <si>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</si>
  <si>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</si>
  <si>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</si>
  <si>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</si>
  <si>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</si>
  <si>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</si>
  <si>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</si>
  <si>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</si>
  <si>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</si>
  <si>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</si>
  <si>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</si>
  <si>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</si>
  <si>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</si>
  <si>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</si>
  <si>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</si>
  <si>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</si>
  <si>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</si>
  <si>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</si>
  <si>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</si>
  <si>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</si>
  <si>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</si>
  <si>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</si>
  <si>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</si>
  <si>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</si>
  <si>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</si>
  <si>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</si>
  <si>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</si>
  <si>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</si>
  <si>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</si>
  <si>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</si>
  <si>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</si>
  <si>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</si>
  <si>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</si>
  <si>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</si>
  <si>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</si>
  <si>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</si>
  <si>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</si>
  <si>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</si>
  <si>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</si>
  <si>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</si>
  <si>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</si>
  <si>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</si>
  <si>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</si>
  <si>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</si>
  <si>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</si>
  <si>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</si>
  <si>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</si>
  <si>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</si>
  <si>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</si>
  <si>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</si>
  <si>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</si>
  <si>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</si>
  <si>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</si>
  <si>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</si>
  <si>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</si>
  <si>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</si>
  <si>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</si>
  <si>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</si>
  <si>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</si>
  <si>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</si>
  <si>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</si>
  <si>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</si>
  <si>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</si>
  <si>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</si>
  <si>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</si>
  <si>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</si>
  <si>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</si>
  <si>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</si>
  <si>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</si>
  <si>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</si>
  <si>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</si>
  <si>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</si>
  <si>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</si>
  <si>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</si>
  <si>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</si>
  <si>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</si>
  <si>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</si>
  <si>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</si>
  <si>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</si>
  <si>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</si>
  <si>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</si>
  <si>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</si>
  <si>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</si>
  <si>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</si>
  <si>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</si>
  <si>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</si>
  <si>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</si>
  <si>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</si>
  <si>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</si>
  <si>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</si>
  <si>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</si>
  <si>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</si>
  <si>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</si>
  <si>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</si>
  <si>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</si>
  <si>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</si>
  <si>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</si>
  <si>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</si>
  <si>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</si>
  <si>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</si>
  <si>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</si>
  <si>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</si>
  <si>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</si>
  <si>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</si>
  <si>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</si>
  <si>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</si>
  <si>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</si>
  <si>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</si>
  <si>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</si>
  <si>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</si>
  <si>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</si>
  <si>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</si>
  <si>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</si>
  <si>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</si>
  <si>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</si>
  <si>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</si>
  <si>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</si>
  <si>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</si>
  <si>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</si>
  <si>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</si>
  <si>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</si>
  <si>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</si>
  <si>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</si>
  <si>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</si>
  <si>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</si>
  <si>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</si>
  <si>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</si>
  <si>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</si>
  <si>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</si>
  <si>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</si>
  <si>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</si>
  <si>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</si>
  <si>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</si>
  <si>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</si>
  <si>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</si>
  <si>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</si>
  <si>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</si>
  <si>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</si>
  <si>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</si>
  <si>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</si>
  <si>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</si>
  <si>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</si>
  <si>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</si>
  <si>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</si>
  <si>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</si>
  <si>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</si>
  <si>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</si>
  <si>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</si>
  <si>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</si>
  <si>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</si>
  <si>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</si>
  <si>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</si>
  <si>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</si>
  <si>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</si>
  <si>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</si>
  <si>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</si>
  <si>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</si>
  <si>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</si>
  <si>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</si>
  <si>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</si>
  <si>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</si>
  <si>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</si>
  <si>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</si>
  <si>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</si>
  <si>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</si>
  <si>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</si>
  <si>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</si>
  <si>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</si>
  <si>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</si>
  <si>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</si>
  <si>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</si>
  <si>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</si>
  <si>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</si>
  <si>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</si>
  <si>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</si>
  <si>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</si>
  <si>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</si>
  <si>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</si>
  <si>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</si>
  <si>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</si>
  <si>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</si>
  <si>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</si>
  <si>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</si>
  <si>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</si>
  <si>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</si>
  <si>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</si>
  <si>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</si>
  <si>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</si>
  <si>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</si>
  <si>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</si>
  <si>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</si>
  <si>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</si>
  <si>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</si>
  <si>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</si>
  <si>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</si>
  <si>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</si>
  <si>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</si>
  <si>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</si>
  <si>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</si>
  <si>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</si>
  <si>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</si>
  <si>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</si>
  <si>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</si>
  <si>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</si>
  <si>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</si>
  <si>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</si>
  <si>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</si>
  <si>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</si>
  <si>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</si>
  <si>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</si>
  <si>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</si>
  <si>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</si>
  <si>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</si>
  <si>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</si>
  <si>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</si>
  <si>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</si>
  <si>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</si>
  <si>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</si>
  <si>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</si>
  <si>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</si>
  <si>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</si>
  <si>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</si>
  <si>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</si>
  <si>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</si>
  <si>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</si>
  <si>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</si>
  <si>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</si>
  <si>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</si>
  <si>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</si>
  <si>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</si>
  <si>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</si>
  <si>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</si>
  <si>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</si>
  <si>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</si>
  <si>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</si>
  <si>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</si>
  <si>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</si>
  <si>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</si>
  <si>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</si>
  <si>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</si>
  <si>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</si>
  <si>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</si>
  <si>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</si>
  <si>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</si>
  <si>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</si>
  <si>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</si>
  <si>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</si>
  <si>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</si>
  <si>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</si>
  <si>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</si>
  <si>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</si>
  <si>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</si>
  <si>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</si>
  <si>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</si>
  <si>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</si>
  <si>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</si>
  <si>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</si>
  <si>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</si>
  <si>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</si>
  <si>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</si>
  <si>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</si>
  <si>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</si>
  <si>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</si>
  <si>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</si>
  <si>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</si>
  <si>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</si>
  <si>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</si>
  <si>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</si>
  <si>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</si>
  <si>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</si>
  <si>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</si>
  <si>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</si>
  <si>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</si>
  <si>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</si>
  <si>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</si>
  <si>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</si>
  <si>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</si>
  <si>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</si>
  <si>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</si>
  <si>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</si>
  <si>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</si>
  <si>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</si>
  <si>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</si>
  <si>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</si>
  <si>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</si>
  <si>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</si>
  <si>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</si>
  <si>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</si>
  <si>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</si>
  <si>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</si>
  <si>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</si>
  <si>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</si>
  <si>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</si>
  <si>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</si>
  <si>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</si>
  <si>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</si>
  <si>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</si>
  <si>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</si>
  <si>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</si>
  <si>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</si>
  <si>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</si>
  <si>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</si>
  <si>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</si>
  <si>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</si>
  <si>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</si>
  <si>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</si>
  <si>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</si>
  <si>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</si>
  <si>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</si>
  <si>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</si>
  <si>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</si>
  <si>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</si>
  <si>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</si>
  <si>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</si>
  <si>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</si>
  <si>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</si>
  <si>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</si>
  <si>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</si>
  <si>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</si>
  <si>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</si>
  <si>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</si>
  <si>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</si>
  <si>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</si>
  <si>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</si>
  <si>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</si>
  <si>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</si>
  <si>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</si>
  <si>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</si>
  <si>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</si>
  <si>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</si>
  <si>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</si>
  <si>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</si>
  <si>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</si>
  <si>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</si>
  <si>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</si>
  <si>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</si>
  <si>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</si>
  <si>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</si>
  <si>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</si>
  <si>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</si>
  <si>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</si>
  <si>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</si>
  <si>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</si>
  <si>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</si>
  <si>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</si>
  <si>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</si>
  <si>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</si>
  <si>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</si>
  <si>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</si>
  <si>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</si>
  <si>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</si>
  <si>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</si>
  <si>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</si>
  <si>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</si>
  <si>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</si>
  <si>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</si>
  <si>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</si>
  <si>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</si>
  <si>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</si>
  <si>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</si>
  <si>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</si>
  <si>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</si>
  <si>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</si>
  <si>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</si>
  <si>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</si>
  <si>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</si>
  <si>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</si>
  <si>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</si>
  <si>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</si>
  <si>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</si>
  <si>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</si>
  <si>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</si>
  <si>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</si>
  <si>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</si>
  <si>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</si>
  <si>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</si>
  <si>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</si>
  <si>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</si>
  <si>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</si>
  <si>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</si>
  <si>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</si>
  <si>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</si>
  <si>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</si>
  <si>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</si>
  <si>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</si>
  <si>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</si>
  <si>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</si>
  <si>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</si>
  <si>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</si>
  <si>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</si>
  <si>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</si>
  <si>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</si>
  <si>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</si>
  <si>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</si>
  <si>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</si>
  <si>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</si>
  <si>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</si>
  <si>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</si>
  <si>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</si>
  <si>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</si>
  <si>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</si>
  <si>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</si>
  <si>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</si>
  <si>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</si>
  <si>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</si>
  <si>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</si>
  <si>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</si>
  <si>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</si>
  <si>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</si>
  <si>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</si>
  <si>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</si>
  <si>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</si>
  <si>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</si>
  <si>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</si>
  <si>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</si>
  <si>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</si>
  <si>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</si>
  <si>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</si>
  <si>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</si>
  <si>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</si>
  <si>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</si>
  <si>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</si>
  <si>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</si>
  <si>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</si>
  <si>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</si>
  <si>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</si>
  <si>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</si>
  <si>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</si>
  <si>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</si>
  <si>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</si>
  <si>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</si>
  <si>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</si>
  <si>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</si>
  <si>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</si>
  <si>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</si>
  <si>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</si>
  <si>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</si>
  <si>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</si>
  <si>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</si>
  <si>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</si>
  <si>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</si>
  <si>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</si>
  <si>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</si>
  <si>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</si>
  <si>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</si>
  <si>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</si>
  <si>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</si>
  <si>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</si>
  <si>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</si>
  <si>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</si>
  <si>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</si>
  <si>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</si>
  <si>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</si>
  <si>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</si>
  <si>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</si>
  <si>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</si>
  <si>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</si>
  <si>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</si>
  <si>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</si>
  <si>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</si>
  <si>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</si>
  <si>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</si>
  <si>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</si>
  <si>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</si>
  <si>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</si>
  <si>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</si>
  <si>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</si>
  <si>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</si>
  <si>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</si>
  <si>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</si>
  <si>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</si>
  <si>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</si>
  <si>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</si>
  <si>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</si>
  <si>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</si>
  <si>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</si>
  <si>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</si>
  <si>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</si>
  <si>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</si>
  <si>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</si>
  <si>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</si>
  <si>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</si>
  <si>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</si>
  <si>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</si>
  <si>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</si>
  <si>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</si>
  <si>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</si>
  <si>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</si>
  <si>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</si>
  <si>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</si>
  <si>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</si>
  <si>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</si>
  <si>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</si>
  <si>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</si>
  <si>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</si>
  <si>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</si>
  <si>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</si>
  <si>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</si>
  <si>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</si>
  <si>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</si>
  <si>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</si>
  <si>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</si>
  <si>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</si>
  <si>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</si>
  <si>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</si>
  <si>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</si>
  <si>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</si>
  <si>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</si>
  <si>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</si>
  <si>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</si>
  <si>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</si>
  <si>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</si>
  <si>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</si>
  <si>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</si>
  <si>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</si>
  <si>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</si>
  <si>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</si>
  <si>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</si>
  <si>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</si>
  <si>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</si>
  <si>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</si>
  <si>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</si>
  <si>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</si>
  <si>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</si>
  <si>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</si>
  <si>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</si>
  <si>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</si>
  <si>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</si>
  <si>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</si>
  <si>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</si>
  <si>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</si>
  <si>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</si>
  <si>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</si>
  <si>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</si>
  <si>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</si>
  <si>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</si>
  <si>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</si>
  <si>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</si>
  <si>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</si>
  <si>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</si>
  <si>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</si>
  <si>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</si>
  <si>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</si>
  <si>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</si>
  <si>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</si>
  <si>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</si>
  <si>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</si>
  <si>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</si>
  <si>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</si>
  <si>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</si>
  <si>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</si>
  <si>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</si>
  <si>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</si>
  <si>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</si>
  <si>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</si>
  <si>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</si>
  <si>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</si>
  <si>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</si>
  <si>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</si>
  <si>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</si>
  <si>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</si>
  <si>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</si>
  <si>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</si>
  <si>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</si>
  <si>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</si>
  <si>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</si>
  <si>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</si>
  <si>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</si>
  <si>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</si>
  <si>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</si>
  <si>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</si>
  <si>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</si>
  <si>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</si>
  <si>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</si>
  <si>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</si>
  <si>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</si>
  <si>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</si>
  <si>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</si>
  <si>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</si>
  <si>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</si>
  <si>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</si>
  <si>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</si>
  <si>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</si>
  <si>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</si>
  <si>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</si>
  <si>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</si>
  <si>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</si>
  <si>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</si>
  <si>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</si>
  <si>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</si>
  <si>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</si>
  <si>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</si>
  <si>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</si>
  <si>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</si>
  <si>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</si>
  <si>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</si>
  <si>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</si>
  <si>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</si>
  <si>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</si>
  <si>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</si>
  <si>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</si>
  <si>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</si>
  <si>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</si>
  <si>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</si>
  <si>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</si>
  <si>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</si>
  <si>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</si>
  <si>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</si>
  <si>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</si>
  <si>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</si>
  <si>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</si>
  <si>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</si>
  <si>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</si>
  <si>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</si>
  <si>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</si>
  <si>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</si>
  <si>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</si>
  <si>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</si>
  <si>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</si>
  <si>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</si>
  <si>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</si>
  <si>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</si>
  <si>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</si>
  <si>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</si>
  <si>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</si>
  <si>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</si>
  <si>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</si>
  <si>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</si>
  <si>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</si>
  <si>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</si>
  <si>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</si>
  <si>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</si>
  <si>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</si>
  <si>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</si>
  <si>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</si>
  <si>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</si>
  <si>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</si>
  <si>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</si>
  <si>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</si>
  <si>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</si>
  <si>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</si>
  <si>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</si>
  <si>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</si>
  <si>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</si>
  <si>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</si>
  <si>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</si>
  <si>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</si>
  <si>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</si>
  <si>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</si>
  <si>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</si>
  <si>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</si>
  <si>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</si>
  <si>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</si>
  <si>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</si>
  <si>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</si>
  <si>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</si>
  <si>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</si>
  <si>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</si>
  <si>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</si>
  <si>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</si>
  <si>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</si>
  <si>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</si>
  <si>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</si>
  <si>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</si>
  <si>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</si>
  <si>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</si>
  <si>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</si>
  <si>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</si>
  <si>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</si>
  <si>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</si>
  <si>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</si>
  <si>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</si>
  <si>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</si>
  <si>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</si>
  <si>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</si>
  <si>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</si>
  <si>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</si>
  <si>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</si>
  <si>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</si>
  <si>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</si>
  <si>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</si>
  <si>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</si>
  <si>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</si>
  <si>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</si>
  <si>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</si>
  <si>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</si>
  <si>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</si>
  <si>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</si>
  <si>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</si>
  <si>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</si>
  <si>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</si>
  <si>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</si>
  <si>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</si>
  <si>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</si>
  <si>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</si>
  <si>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</si>
  <si>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</si>
  <si>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</si>
  <si>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</si>
  <si>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</si>
  <si>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</si>
  <si>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</si>
  <si>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</si>
  <si>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</si>
  <si>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</si>
  <si>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</si>
  <si>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</si>
  <si>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</si>
  <si>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</si>
  <si>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</si>
  <si>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</si>
  <si>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</si>
  <si>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</si>
  <si>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</si>
  <si>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</si>
  <si>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</si>
  <si>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</si>
  <si>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</si>
  <si>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</si>
  <si>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</si>
  <si>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</si>
  <si>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</si>
  <si>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</si>
  <si>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</si>
  <si>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</si>
  <si>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</si>
  <si>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</si>
  <si>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</si>
  <si>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</si>
  <si>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</si>
  <si>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</si>
  <si>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</si>
  <si>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</si>
  <si>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</si>
  <si>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</si>
  <si>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</si>
  <si>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</si>
  <si>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</si>
  <si>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</si>
  <si>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</si>
  <si>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</si>
  <si>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</si>
  <si>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</si>
  <si>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</si>
  <si>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</si>
  <si>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</si>
  <si>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</si>
  <si>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</si>
  <si>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</si>
  <si>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</si>
  <si>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</si>
  <si>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</si>
  <si>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</si>
  <si>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</si>
  <si>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</si>
  <si>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</si>
  <si>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</si>
  <si>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</si>
  <si>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</si>
  <si>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</si>
  <si>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</si>
  <si>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</si>
  <si>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</si>
  <si>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</si>
  <si>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</si>
  <si>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</si>
  <si>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</si>
  <si>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</si>
  <si>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</si>
  <si>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</si>
  <si>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</si>
  <si>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</si>
  <si>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</si>
  <si>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</si>
  <si>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</si>
  <si>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</si>
  <si>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</si>
  <si>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</si>
  <si>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</si>
  <si>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</si>
  <si>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</si>
  <si>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</si>
  <si>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</si>
  <si>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</si>
  <si>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</si>
  <si>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</si>
  <si>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</si>
  <si>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</si>
  <si>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</si>
  <si>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</si>
  <si>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</si>
  <si>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</si>
  <si>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</si>
  <si>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</si>
  <si>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</si>
  <si>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</si>
  <si>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</si>
  <si>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</si>
  <si>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</si>
  <si>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</si>
  <si>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</si>
  <si>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</si>
  <si>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</si>
  <si>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</si>
  <si>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</si>
  <si>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</si>
  <si>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</si>
  <si>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</si>
  <si>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</si>
  <si>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</si>
  <si>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</si>
  <si>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</si>
  <si>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</si>
  <si>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</si>
  <si>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</si>
  <si>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</si>
  <si>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</si>
  <si>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</si>
  <si>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</si>
  <si>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</si>
  <si>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</si>
  <si>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</si>
  <si>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</si>
  <si>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</si>
  <si>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</si>
  <si>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</si>
  <si>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</si>
  <si>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</si>
  <si>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</si>
  <si>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</si>
  <si>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</si>
  <si>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</si>
  <si>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</si>
  <si>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</si>
  <si>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</si>
  <si>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</si>
  <si>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</si>
  <si>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</si>
  <si>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</si>
  <si>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</si>
  <si>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</si>
  <si>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</si>
  <si>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</si>
  <si>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</si>
  <si>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</si>
  <si>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</si>
  <si>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</si>
  <si>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</si>
  <si>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</si>
  <si>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</si>
  <si>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</si>
  <si>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</si>
  <si>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</si>
  <si>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</si>
  <si>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</si>
  <si>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</si>
  <si>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</si>
  <si>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</si>
  <si>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</si>
  <si>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</si>
  <si>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</si>
  <si>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</si>
  <si>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</si>
  <si>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</si>
  <si>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</si>
  <si>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</si>
  <si>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</si>
  <si>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</si>
  <si>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</si>
  <si>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</si>
  <si>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</si>
  <si>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</si>
  <si>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</si>
  <si>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</si>
  <si>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</si>
  <si>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</si>
  <si>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</si>
  <si>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</si>
  <si>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</si>
  <si>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</si>
  <si>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</si>
  <si>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</si>
  <si>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</si>
  <si>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</si>
  <si>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</si>
  <si>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</si>
  <si>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</si>
  <si>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</si>
  <si>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</si>
  <si>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</si>
  <si>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</si>
  <si>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</si>
  <si>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</si>
  <si>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</si>
  <si>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</si>
  <si>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</si>
  <si>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</si>
  <si>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</si>
  <si>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</si>
  <si>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</si>
  <si>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</si>
  <si>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</si>
  <si>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</si>
  <si>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</si>
  <si>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</si>
  <si>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</si>
  <si>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</si>
  <si>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</si>
  <si>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</si>
  <si>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</si>
  <si>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</si>
  <si>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</si>
  <si>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</si>
  <si>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</si>
  <si>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</si>
  <si>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</si>
  <si>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</si>
  <si>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</si>
  <si>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</si>
  <si>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</si>
  <si>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</si>
  <si>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</si>
  <si>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</si>
  <si>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</si>
  <si>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</si>
  <si>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</si>
  <si>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</si>
  <si>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</si>
  <si>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</si>
  <si>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</si>
  <si>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</si>
  <si>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</si>
  <si>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</si>
  <si>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</si>
  <si>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</si>
  <si>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</si>
  <si>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</si>
  <si>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</si>
  <si>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</si>
  <si>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</si>
  <si>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</si>
  <si>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</si>
  <si>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</si>
  <si>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</si>
  <si>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</si>
  <si>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</si>
  <si>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</si>
  <si>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</si>
  <si>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</si>
  <si>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</si>
  <si>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</si>
  <si>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</si>
  <si>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</si>
  <si>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</si>
  <si>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</si>
  <si>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</si>
  <si>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</si>
  <si>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</si>
  <si>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</si>
  <si>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</si>
  <si>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</si>
  <si>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</si>
  <si>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</si>
  <si>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</si>
  <si>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</si>
  <si>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</si>
  <si>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</si>
  <si>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</si>
  <si>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</si>
  <si>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</si>
  <si>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</si>
  <si>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</si>
  <si>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</si>
  <si>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</si>
  <si>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</si>
  <si>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</si>
  <si>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</si>
  <si>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</si>
  <si>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</si>
  <si>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</si>
  <si>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</si>
  <si>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</si>
  <si>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</si>
  <si>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</si>
  <si>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</si>
  <si>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</si>
  <si>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</si>
  <si>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</si>
  <si>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</si>
  <si>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</si>
  <si>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</si>
  <si>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</si>
  <si>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</si>
  <si>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</si>
  <si>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</si>
  <si>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</si>
  <si>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</si>
  <si>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</si>
  <si>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</si>
  <si>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</si>
  <si>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</si>
  <si>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</si>
  <si>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</si>
  <si>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</si>
  <si>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</si>
  <si>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</si>
  <si>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</si>
  <si>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</si>
  <si>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</si>
  <si>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</si>
  <si>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</si>
  <si>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</si>
  <si>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</si>
  <si>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</si>
  <si>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</si>
  <si>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</si>
  <si>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</si>
  <si>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</si>
  <si>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</si>
  <si>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</si>
  <si>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</si>
  <si>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</si>
  <si>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</si>
  <si>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</si>
  <si>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</si>
  <si>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</si>
  <si>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</si>
  <si>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</si>
  <si>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</si>
  <si>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</si>
  <si>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</si>
  <si>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</si>
  <si>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</si>
  <si>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</si>
  <si>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</si>
  <si>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</si>
  <si>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</si>
  <si>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</si>
  <si>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</si>
  <si>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</si>
  <si>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</si>
  <si>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</si>
  <si>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</si>
  <si>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</si>
  <si>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</si>
  <si>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</si>
  <si>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</si>
  <si>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</si>
  <si>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</si>
  <si>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</si>
  <si>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</si>
  <si>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</si>
  <si>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</si>
  <si>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</si>
  <si>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</si>
  <si>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</si>
  <si>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</si>
  <si>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</si>
  <si>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</si>
  <si>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</si>
  <si>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</si>
  <si>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</si>
  <si>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</si>
  <si>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</si>
  <si>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</si>
  <si>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</si>
  <si>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</si>
  <si>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</si>
  <si>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</si>
  <si>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</si>
  <si>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</si>
  <si>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</si>
  <si>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</si>
  <si>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</si>
  <si>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</si>
  <si>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</si>
  <si>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</si>
  <si>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</si>
  <si>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</si>
  <si>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</si>
  <si>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</si>
  <si>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</si>
  <si>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</si>
  <si>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</si>
  <si>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</si>
  <si>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</si>
  <si>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</si>
  <si>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</si>
  <si>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</si>
  <si>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</si>
  <si>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</si>
  <si>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</si>
  <si>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</si>
  <si>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</si>
  <si>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</si>
  <si>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</si>
  <si>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</si>
  <si>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</si>
  <si>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</si>
  <si>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</si>
  <si>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</si>
  <si>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</si>
  <si>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</si>
  <si>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</si>
  <si>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</si>
  <si>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</si>
  <si>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</si>
  <si>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</si>
  <si>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</si>
  <si>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</si>
  <si>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</si>
  <si>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</si>
  <si>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</si>
  <si>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</si>
  <si>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</si>
  <si>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</si>
  <si>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</si>
  <si>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</si>
  <si>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</si>
  <si>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</si>
  <si>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</si>
  <si>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</si>
  <si>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</si>
  <si>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</si>
  <si>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</si>
  <si>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</si>
  <si>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</si>
  <si>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</si>
  <si>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</si>
  <si>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</si>
  <si>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</si>
  <si>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</si>
  <si>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</si>
  <si>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</si>
  <si>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</si>
  <si>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</si>
  <si>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</si>
  <si>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</si>
  <si>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</si>
  <si>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</si>
  <si>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</si>
  <si>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</si>
  <si>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</si>
  <si>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</si>
  <si>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</si>
  <si>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</si>
  <si>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</si>
  <si>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</si>
  <si>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</si>
  <si>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</si>
  <si>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</si>
  <si>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</si>
  <si>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</si>
  <si>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</si>
  <si>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</si>
  <si>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</si>
  <si>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</si>
  <si>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</si>
  <si>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</si>
  <si>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</si>
  <si>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</si>
  <si>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</si>
  <si>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</si>
  <si>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</si>
  <si>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</si>
  <si>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</si>
  <si>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</si>
  <si>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</si>
  <si>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</si>
  <si>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</si>
  <si>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</si>
  <si>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</si>
  <si>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</si>
  <si>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</si>
  <si>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</si>
  <si>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</si>
  <si>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</si>
  <si>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</si>
  <si>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</si>
  <si>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</si>
  <si>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</si>
  <si>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</si>
  <si>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</si>
  <si>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</si>
  <si>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</si>
  <si>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</si>
  <si>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</si>
  <si>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</si>
  <si>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</si>
  <si>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</si>
  <si>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</si>
  <si>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</si>
  <si>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</si>
  <si>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</si>
  <si>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</si>
  <si>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</si>
  <si>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</si>
  <si>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</si>
  <si>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</si>
  <si>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</si>
  <si>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</si>
  <si>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</si>
  <si>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</si>
  <si>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</si>
  <si>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</si>
  <si>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</si>
  <si>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</si>
  <si>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</si>
  <si>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</si>
  <si>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</si>
  <si>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</si>
  <si>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</si>
  <si>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</si>
  <si>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</si>
  <si>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</si>
  <si>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</si>
  <si>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</si>
  <si>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</si>
  <si>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</si>
  <si>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</si>
  <si>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</si>
  <si>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</si>
  <si>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</si>
  <si>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</si>
  <si>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</si>
  <si>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</si>
  <si>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</si>
  <si>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</si>
  <si>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</si>
  <si>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</si>
  <si>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</si>
  <si>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</si>
  <si>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</si>
  <si>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</si>
  <si>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</si>
  <si>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</si>
  <si>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</si>
  <si>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</si>
  <si>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</si>
  <si>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</si>
  <si>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</si>
  <si>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</si>
  <si>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</si>
  <si>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</si>
  <si>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</si>
  <si>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</si>
  <si>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</si>
  <si>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</si>
  <si>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</si>
  <si>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</si>
  <si>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</si>
  <si>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</si>
  <si>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</si>
  <si>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</si>
  <si>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</si>
  <si>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</si>
  <si>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</si>
  <si>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</si>
  <si>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</si>
  <si>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</si>
  <si>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</si>
  <si>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</si>
  <si>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</si>
  <si>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</si>
  <si>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</si>
  <si>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</si>
  <si>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</si>
  <si>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</si>
  <si>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</si>
  <si>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</si>
  <si>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</si>
  <si>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</si>
  <si>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</si>
  <si>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</si>
  <si>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</si>
  <si>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</si>
  <si>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</si>
  <si>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</si>
  <si>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</si>
  <si>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</si>
  <si>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</si>
  <si>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</si>
  <si>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</si>
  <si>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</si>
  <si>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</si>
  <si>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</si>
  <si>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</si>
  <si>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</si>
  <si>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</si>
  <si>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</si>
  <si>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</si>
  <si>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</si>
  <si>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</si>
  <si>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</si>
  <si>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</si>
  <si>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</si>
  <si>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</si>
  <si>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</si>
  <si>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</si>
  <si>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</si>
  <si>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</si>
  <si>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</si>
  <si>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</si>
  <si>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</si>
  <si>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</si>
  <si>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</si>
  <si>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</si>
  <si>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</si>
  <si>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</si>
  <si>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</si>
  <si>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</si>
  <si>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</si>
  <si>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</si>
  <si>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</si>
  <si>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</si>
  <si>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</si>
  <si>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</si>
  <si>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</si>
  <si>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</si>
  <si>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</si>
  <si>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</si>
  <si>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</si>
  <si>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</si>
  <si>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</si>
  <si>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</si>
  <si>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</si>
  <si>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</si>
  <si>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</si>
  <si>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</si>
  <si>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</si>
  <si>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</si>
  <si>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</si>
  <si>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</si>
  <si>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</si>
  <si>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</si>
  <si>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</si>
  <si>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</si>
  <si>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</si>
  <si>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</si>
  <si>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</si>
  <si>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</si>
  <si>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</si>
  <si>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</si>
  <si>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</si>
  <si>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</si>
  <si>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</si>
  <si>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</si>
  <si>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</si>
  <si>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</si>
  <si>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</si>
  <si>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</si>
  <si>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</si>
  <si>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</si>
  <si>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</si>
  <si>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</si>
  <si>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</si>
  <si>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</si>
  <si>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</si>
  <si>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</si>
  <si>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</si>
  <si>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</si>
  <si>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</si>
  <si>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</si>
  <si>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</si>
  <si>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</si>
  <si>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</si>
  <si>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</si>
  <si>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</si>
  <si>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</si>
  <si>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</si>
  <si>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</si>
  <si>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</si>
  <si>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</si>
  <si>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</si>
  <si>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</si>
  <si>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</si>
  <si>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</si>
  <si>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</si>
  <si>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</si>
  <si>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</si>
  <si>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</si>
  <si>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</si>
  <si>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</si>
  <si>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</si>
  <si>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</si>
  <si>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</si>
  <si>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</si>
  <si>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</si>
  <si>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</si>
  <si>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</si>
  <si>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</si>
  <si>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</si>
  <si>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</si>
  <si>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</si>
  <si>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</si>
  <si>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</si>
  <si>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</si>
  <si>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</si>
  <si>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</si>
  <si>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</si>
  <si>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</si>
  <si>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</si>
  <si>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</si>
  <si>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</si>
  <si>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</si>
  <si>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</si>
  <si>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</si>
  <si>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</si>
  <si>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</si>
  <si>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</si>
  <si>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</si>
  <si>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</si>
  <si>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</si>
  <si>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</si>
  <si>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</si>
  <si>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</si>
  <si>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</si>
  <si>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</si>
  <si>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</si>
  <si>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</si>
  <si>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</si>
  <si>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</si>
  <si>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</si>
  <si>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</si>
  <si>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</si>
  <si>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</si>
  <si>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</si>
  <si>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</si>
  <si>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</si>
  <si>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</si>
  <si>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</si>
  <si>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</si>
  <si>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</si>
  <si>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</si>
  <si>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</si>
  <si>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</si>
  <si>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</si>
  <si>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</si>
  <si>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</si>
  <si>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</si>
  <si>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</si>
  <si>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</si>
  <si>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</si>
  <si>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</si>
  <si>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</si>
  <si>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</si>
  <si>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</si>
  <si>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</si>
  <si>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</si>
  <si>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</si>
  <si>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</si>
  <si>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</si>
  <si>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</si>
  <si>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</si>
  <si>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</si>
  <si>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</si>
  <si>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</si>
  <si>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</si>
  <si>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</si>
  <si>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</si>
  <si>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</si>
  <si>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</si>
  <si>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</si>
  <si>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</si>
  <si>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</si>
  <si>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</si>
  <si>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</si>
  <si>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</si>
  <si>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</si>
  <si>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</si>
  <si>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</si>
  <si>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</si>
  <si>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</si>
  <si>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</si>
  <si>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</si>
  <si>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</si>
  <si>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</si>
  <si>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</si>
  <si>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</si>
  <si>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</si>
  <si>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</si>
  <si>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</si>
  <si>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</si>
  <si>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</si>
  <si>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</si>
  <si>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</si>
  <si>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</si>
  <si>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</si>
  <si>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</si>
  <si>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</si>
  <si>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</si>
  <si>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</si>
  <si>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</si>
  <si>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</si>
  <si>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</si>
  <si>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</si>
  <si>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</si>
  <si>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</si>
  <si>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</si>
  <si>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</si>
  <si>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</si>
  <si>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</si>
  <si>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</si>
  <si>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</si>
  <si>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</si>
  <si>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</si>
  <si>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</si>
  <si>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</si>
  <si>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</si>
  <si>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</si>
  <si>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</si>
  <si>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</si>
  <si>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</si>
  <si>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</si>
  <si>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</si>
  <si>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</si>
  <si>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</si>
  <si>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</si>
  <si>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</si>
  <si>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</si>
  <si>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</si>
  <si>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</si>
  <si>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</si>
  <si>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</si>
  <si>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</si>
  <si>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</si>
  <si>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</si>
  <si>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</si>
  <si>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</si>
  <si>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</si>
  <si>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</si>
  <si>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</si>
  <si>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</si>
  <si>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</si>
  <si>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</si>
  <si>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</si>
  <si>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</si>
  <si>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</si>
  <si>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</si>
  <si>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</si>
  <si>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</si>
  <si>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</si>
  <si>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</si>
  <si>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</si>
  <si>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</si>
  <si>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</si>
  <si>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</si>
  <si>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</si>
  <si>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</si>
  <si>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</si>
  <si>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</si>
  <si>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</si>
  <si>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</si>
  <si>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</si>
  <si>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</si>
  <si>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</si>
  <si>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</si>
  <si>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</si>
  <si>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</si>
  <si>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</si>
  <si>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</si>
  <si>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</si>
  <si>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</si>
  <si>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</si>
  <si>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</si>
  <si>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</si>
  <si>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</si>
  <si>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</si>
  <si>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</si>
  <si>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</si>
  <si>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</si>
  <si>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</si>
  <si>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</si>
  <si>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</si>
  <si>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</si>
  <si>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</si>
  <si>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</si>
  <si>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</si>
  <si>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</si>
  <si>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</si>
  <si>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</si>
  <si>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</si>
  <si>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</si>
  <si>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</si>
  <si>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</si>
  <si>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</si>
  <si>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</si>
  <si>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</si>
  <si>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</si>
  <si>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</si>
  <si>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</si>
  <si>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</si>
  <si>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</si>
  <si>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</si>
  <si>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</si>
  <si>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</si>
  <si>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</si>
  <si>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</si>
  <si>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</si>
  <si>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</si>
  <si>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</si>
  <si>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</si>
  <si>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</si>
  <si>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</si>
  <si>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</si>
  <si>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</si>
  <si>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</si>
  <si>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</si>
  <si>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</si>
  <si>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</si>
  <si>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</si>
  <si>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</si>
  <si>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</si>
  <si>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</si>
  <si>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</si>
  <si>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</si>
  <si>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</si>
  <si>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</si>
  <si>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</si>
  <si>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</si>
  <si>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</si>
  <si>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</si>
  <si>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</si>
  <si>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</si>
  <si>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</si>
  <si>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</si>
  <si>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</si>
  <si>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</si>
  <si>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</si>
  <si>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</si>
  <si>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</si>
  <si>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</si>
  <si>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</si>
  <si>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</si>
  <si>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</si>
  <si>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</si>
  <si>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</si>
  <si>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</si>
  <si>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</si>
  <si>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</si>
  <si>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</si>
  <si>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</si>
  <si>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</si>
  <si>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</si>
  <si>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</si>
  <si>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</si>
  <si>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</si>
  <si>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</si>
  <si>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</si>
  <si>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</si>
  <si>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</si>
  <si>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</si>
  <si>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</si>
  <si>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</si>
  <si>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</si>
  <si>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</si>
  <si>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</si>
  <si>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</si>
  <si>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</si>
  <si>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</si>
  <si>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</si>
  <si>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</si>
  <si>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</si>
  <si>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</si>
  <si>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</si>
  <si>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</si>
  <si>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</si>
  <si>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</si>
  <si>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</si>
  <si>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</si>
  <si>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</si>
  <si>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</si>
  <si>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</si>
  <si>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</si>
  <si>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</si>
  <si>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</si>
  <si>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</si>
  <si>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</si>
  <si>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</si>
  <si>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</si>
  <si>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</si>
  <si>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</si>
  <si>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</si>
  <si>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</si>
  <si>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</si>
  <si>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</si>
  <si>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</si>
  <si>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</si>
  <si>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</si>
  <si>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</si>
  <si>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</si>
  <si>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</si>
  <si>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</si>
  <si>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</si>
  <si>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</si>
  <si>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</si>
  <si>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</si>
  <si>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</si>
  <si>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</si>
  <si>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</si>
  <si>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</si>
  <si>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</si>
  <si>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</si>
  <si>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</si>
  <si>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</si>
  <si>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</si>
  <si>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</si>
  <si>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</si>
  <si>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</si>
  <si>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</si>
  <si>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</si>
  <si>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</si>
  <si>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</si>
  <si>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</si>
  <si>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</si>
  <si>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</si>
  <si>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</si>
  <si>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</si>
  <si>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</si>
  <si>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</si>
  <si>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</si>
  <si>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</si>
  <si>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</si>
  <si>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</si>
  <si>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</si>
  <si>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</si>
  <si>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</si>
  <si>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</si>
  <si>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</si>
  <si>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</si>
  <si>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</si>
  <si>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</si>
  <si>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</si>
  <si>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</si>
  <si>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</si>
  <si>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</si>
  <si>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</si>
  <si>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</si>
  <si>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</si>
  <si>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</si>
  <si>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</si>
  <si>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</si>
  <si>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</si>
  <si>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</si>
  <si>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</si>
  <si>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</si>
  <si>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</si>
  <si>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</si>
  <si>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</si>
  <si>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</si>
  <si>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</si>
  <si>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</si>
  <si>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</si>
  <si>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</si>
  <si>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</si>
  <si>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</si>
  <si>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</si>
  <si>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</si>
  <si>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</si>
  <si>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</si>
  <si>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</si>
  <si>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</si>
  <si>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</si>
  <si>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</si>
  <si>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</si>
  <si>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</si>
  <si>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</si>
  <si>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</si>
  <si>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</si>
  <si>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</si>
  <si>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</si>
  <si>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</si>
  <si>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</si>
  <si>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</si>
  <si>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</si>
  <si>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</si>
  <si>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</si>
  <si>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</si>
  <si>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</si>
  <si>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</si>
  <si>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</si>
  <si>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</si>
  <si>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</si>
  <si>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</si>
  <si>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</si>
  <si>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</si>
  <si>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</si>
  <si>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</si>
  <si>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</si>
  <si>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</si>
  <si>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</si>
  <si>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</si>
  <si>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</si>
  <si>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</si>
  <si>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</si>
  <si>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</si>
  <si>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</si>
  <si>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</si>
  <si>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</si>
  <si>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</si>
  <si>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</si>
  <si>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</si>
  <si>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</si>
  <si>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</si>
  <si>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</si>
  <si>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</si>
  <si>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</si>
  <si>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</si>
  <si>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</si>
  <si>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</si>
  <si>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</si>
  <si>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</si>
  <si>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</si>
  <si>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</si>
  <si>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</si>
  <si>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</si>
  <si>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</si>
  <si>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</si>
  <si>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</si>
  <si>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</si>
  <si>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</si>
  <si>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</si>
  <si>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</si>
  <si>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</si>
  <si>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</si>
  <si>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</si>
  <si>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</si>
  <si>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</si>
  <si>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</si>
  <si>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</si>
  <si>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</si>
  <si>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</si>
  <si>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</si>
  <si>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</si>
  <si>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</si>
  <si>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</si>
  <si>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</si>
  <si>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</si>
  <si>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</si>
  <si>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</si>
  <si>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</si>
  <si>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</si>
  <si>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</si>
  <si>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</si>
  <si>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</si>
  <si>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</si>
  <si>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</si>
  <si>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</si>
  <si>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</si>
  <si>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</si>
  <si>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</si>
  <si>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</si>
  <si>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</si>
  <si>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</si>
  <si>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</si>
  <si>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</si>
  <si>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</si>
  <si>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</si>
  <si>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</si>
  <si>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</si>
  <si>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</si>
  <si>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</si>
  <si>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</si>
  <si>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</si>
  <si>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</si>
  <si>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</si>
  <si>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</si>
  <si>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</si>
  <si>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</si>
  <si>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</si>
  <si>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</si>
  <si>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</si>
  <si>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</si>
  <si>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</si>
  <si>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</si>
  <si>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</si>
  <si>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</si>
  <si>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</si>
  <si>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</si>
  <si>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</si>
  <si>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</si>
  <si>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</si>
  <si>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</si>
  <si>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</si>
  <si>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</si>
  <si>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</si>
  <si>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</si>
  <si>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</si>
  <si>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</si>
  <si>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</si>
  <si>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</si>
  <si>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</si>
  <si>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</si>
  <si>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</si>
  <si>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</si>
  <si>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</si>
  <si>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</si>
  <si>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</si>
  <si>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</si>
  <si>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</si>
  <si>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</si>
  <si>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</si>
  <si>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</si>
  <si>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</si>
  <si>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</si>
  <si>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</si>
  <si>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</si>
  <si>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</si>
  <si>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</si>
  <si>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</si>
  <si>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</si>
  <si>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</si>
  <si>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</si>
  <si>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</si>
  <si>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</si>
  <si>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</si>
  <si>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</si>
  <si>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</si>
  <si>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</si>
  <si>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</si>
  <si>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</si>
  <si>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</si>
  <si>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</si>
  <si>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</si>
  <si>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</si>
  <si>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</si>
  <si>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</si>
  <si>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</si>
  <si>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</si>
  <si>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</si>
  <si>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</si>
  <si>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</si>
  <si>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</si>
  <si>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</si>
  <si>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</si>
  <si>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</si>
  <si>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</si>
  <si>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</si>
  <si>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</si>
  <si>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</si>
  <si>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</si>
  <si>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</si>
  <si>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</si>
  <si>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</si>
  <si>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</si>
  <si>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</si>
  <si>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</si>
  <si>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</si>
  <si>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</si>
  <si>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</si>
  <si>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</si>
  <si>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</si>
  <si>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</si>
  <si>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</si>
  <si>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</si>
  <si>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</si>
  <si>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</si>
  <si>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</si>
  <si>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</si>
  <si>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</si>
  <si>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</si>
  <si>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</si>
  <si>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</si>
  <si>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</si>
  <si>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</si>
  <si>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</si>
  <si>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</si>
  <si>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</si>
  <si>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</si>
  <si>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</si>
  <si>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</si>
  <si>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</si>
  <si>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</si>
  <si>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</si>
  <si>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</si>
  <si>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</si>
  <si>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</si>
  <si>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</si>
  <si>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</si>
  <si>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</si>
  <si>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</si>
  <si>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</si>
  <si>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</si>
  <si>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</si>
  <si>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</si>
  <si>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</si>
  <si>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</si>
  <si>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</si>
  <si>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</si>
  <si>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</si>
  <si>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</si>
  <si>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</si>
  <si>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</si>
  <si>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</si>
  <si>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</si>
  <si>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</si>
  <si>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</si>
  <si>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</si>
  <si>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</si>
  <si>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</si>
  <si>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</si>
  <si>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</si>
  <si>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</si>
  <si>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</si>
  <si>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</si>
  <si>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</si>
  <si>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</si>
  <si>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</si>
  <si>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</si>
  <si>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</si>
  <si>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</si>
  <si>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</si>
  <si>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</si>
  <si>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</si>
  <si>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</si>
  <si>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</si>
  <si>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</si>
  <si>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</si>
  <si>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</si>
  <si>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</si>
  <si>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</si>
  <si>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</si>
  <si>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</si>
  <si>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</si>
  <si>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</si>
  <si>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</si>
  <si>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</si>
  <si>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</si>
  <si>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</si>
  <si>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</si>
  <si>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</si>
  <si>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</si>
  <si>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</si>
  <si>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</si>
  <si>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</si>
  <si>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</si>
  <si>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</si>
  <si>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</si>
  <si>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</si>
  <si>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</si>
  <si>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</si>
  <si>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</si>
  <si>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</si>
  <si>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</si>
  <si>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</si>
  <si>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</si>
  <si>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</si>
  <si>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</si>
  <si>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</si>
  <si>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</si>
  <si>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</si>
  <si>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</si>
  <si>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</si>
  <si>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</si>
  <si>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</si>
  <si>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</si>
  <si>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</si>
  <si>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</si>
  <si>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</si>
  <si>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</si>
  <si>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</si>
  <si>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</si>
  <si>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</si>
  <si>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</si>
  <si>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</si>
  <si>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</si>
  <si>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</si>
  <si>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</si>
  <si>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</si>
  <si>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</si>
  <si>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</si>
  <si>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</si>
  <si>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</si>
  <si>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</si>
  <si>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</si>
  <si>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</si>
  <si>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</si>
  <si>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</si>
  <si>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</si>
  <si>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</si>
  <si>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</si>
  <si>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</si>
  <si>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</si>
  <si>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</si>
  <si>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</si>
  <si>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</si>
  <si>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</si>
  <si>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</si>
  <si>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</si>
  <si>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</si>
  <si>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</si>
  <si>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</si>
  <si>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</si>
  <si>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</si>
  <si>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</si>
  <si>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</si>
  <si>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</si>
  <si>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</si>
  <si>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</si>
  <si>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</si>
  <si>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</si>
  <si>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</si>
  <si>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</si>
  <si>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</si>
  <si>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</si>
  <si>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</si>
  <si>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</si>
  <si>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</si>
  <si>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</si>
  <si>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</si>
  <si>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</si>
  <si>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</si>
  <si>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</si>
  <si>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</si>
  <si>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</si>
  <si>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</si>
  <si>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</si>
  <si>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</si>
  <si>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</si>
  <si>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</si>
  <si>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</si>
  <si>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</si>
  <si>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</si>
  <si>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</si>
  <si>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</si>
  <si>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</si>
  <si>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</si>
  <si>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</si>
  <si>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</si>
  <si>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</si>
  <si>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</si>
  <si>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</si>
  <si>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</si>
  <si>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</si>
  <si>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</si>
  <si>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</si>
  <si>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</si>
  <si>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</si>
  <si>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</si>
  <si>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</si>
  <si>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</si>
  <si>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</si>
  <si>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</si>
  <si>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</si>
  <si>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</si>
  <si>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</si>
  <si>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</si>
  <si>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</si>
  <si>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</si>
  <si>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</si>
  <si>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</si>
  <si>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</si>
  <si>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</si>
  <si>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</si>
  <si>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</si>
  <si>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</si>
  <si>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</si>
  <si>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</si>
  <si>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</si>
  <si>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</si>
  <si>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</si>
  <si>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</si>
  <si>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</si>
  <si>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</si>
  <si>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</si>
  <si>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</si>
  <si>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</si>
  <si>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</si>
  <si>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</si>
  <si>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</si>
  <si>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</si>
  <si>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</si>
  <si>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</si>
  <si>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</si>
  <si>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</si>
  <si>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</si>
  <si>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</si>
  <si>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</si>
  <si>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</si>
  <si>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</si>
  <si>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</si>
  <si>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</si>
  <si>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</si>
  <si>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</si>
  <si>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</si>
  <si>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</si>
  <si>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</si>
  <si>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</si>
  <si>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</si>
  <si>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</si>
  <si>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</si>
  <si>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</si>
  <si>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</si>
  <si>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</si>
  <si>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</si>
  <si>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</si>
  <si>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</si>
  <si>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</si>
  <si>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</si>
  <si>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</si>
  <si>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</si>
  <si>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</si>
  <si>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</si>
  <si>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</si>
  <si>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</si>
  <si>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</si>
  <si>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</si>
  <si>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</si>
  <si>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</si>
  <si>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</si>
  <si>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</si>
  <si>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</si>
  <si>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</si>
  <si>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</si>
  <si>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</si>
  <si>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</si>
  <si>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</si>
  <si>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</si>
  <si>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</si>
  <si>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</si>
  <si>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</si>
  <si>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</si>
  <si>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</si>
  <si>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</si>
  <si>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</si>
  <si>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</si>
  <si>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</si>
  <si>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</si>
  <si>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</si>
  <si>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</si>
  <si>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</si>
  <si>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</si>
  <si>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</si>
  <si>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</si>
  <si>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</si>
  <si>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</si>
  <si>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</si>
  <si>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</si>
  <si>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</si>
  <si>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</si>
  <si>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</si>
  <si>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</si>
  <si>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</si>
  <si>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</si>
  <si>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</si>
  <si>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</si>
  <si>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</si>
  <si>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</si>
  <si>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</si>
  <si>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</si>
  <si>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</si>
  <si>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</si>
  <si>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</si>
  <si>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</si>
  <si>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</si>
  <si>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</si>
  <si>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</si>
  <si>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</si>
  <si>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</si>
  <si>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</si>
  <si>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</si>
  <si>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</si>
  <si>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</si>
  <si>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</si>
  <si>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</si>
  <si>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</si>
  <si>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</si>
  <si>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</si>
  <si>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</si>
  <si>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</si>
  <si>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</si>
  <si>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</si>
  <si>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</si>
  <si>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</si>
  <si>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</si>
  <si>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</si>
  <si>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</si>
  <si>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</si>
  <si>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</si>
  <si>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</si>
  <si>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</si>
  <si>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</si>
  <si>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</si>
  <si>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</si>
  <si>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</si>
  <si>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</si>
  <si>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</si>
  <si>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</si>
  <si>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</si>
  <si>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</si>
  <si>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</si>
  <si>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</si>
  <si>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</si>
  <si>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</si>
  <si>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</si>
  <si>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</si>
  <si>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</si>
  <si>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</si>
  <si>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</si>
  <si>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</si>
  <si>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</si>
  <si>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</si>
  <si>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</si>
  <si>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</si>
  <si>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</si>
  <si>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</si>
  <si>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</si>
  <si>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</si>
  <si>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</si>
  <si>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</si>
  <si>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</si>
  <si>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</si>
  <si>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</si>
  <si>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</si>
  <si>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</si>
  <si>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</si>
  <si>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</si>
  <si>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</si>
  <si>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</si>
  <si>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</si>
  <si>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</si>
  <si>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</si>
  <si>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</si>
  <si>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</si>
  <si>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</si>
  <si>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</si>
  <si>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</si>
  <si>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</si>
  <si>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</si>
  <si>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</si>
  <si>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</si>
  <si>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</si>
  <si>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</si>
  <si>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</si>
  <si>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</si>
  <si>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</si>
  <si>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</si>
  <si>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</si>
  <si>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</si>
  <si>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</si>
  <si>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</si>
  <si>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</si>
  <si>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</si>
  <si>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</si>
  <si>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</si>
  <si>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</si>
  <si>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</si>
  <si>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</si>
  <si>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</si>
  <si>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</si>
  <si>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</si>
  <si>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</si>
  <si>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</si>
  <si>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</si>
  <si>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</si>
  <si>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</si>
  <si>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</si>
  <si>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</si>
  <si>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</si>
  <si>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</si>
  <si>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</si>
  <si>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</si>
  <si>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</si>
  <si>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</si>
  <si>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</si>
  <si>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</si>
  <si>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</si>
  <si>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</si>
  <si>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</si>
  <si>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</si>
  <si>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</si>
  <si>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</si>
  <si>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</si>
  <si>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</si>
  <si>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</si>
  <si>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</si>
  <si>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</si>
  <si>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</si>
  <si>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</si>
  <si>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</si>
  <si>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</si>
  <si>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</si>
  <si>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</si>
  <si>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</si>
  <si>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</si>
  <si>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</si>
  <si>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</si>
  <si>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</si>
  <si>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</si>
  <si>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</si>
  <si>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</si>
  <si>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</si>
  <si>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</si>
  <si>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</si>
  <si>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</si>
  <si>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</si>
  <si>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</si>
  <si>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</si>
  <si>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</si>
  <si>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</si>
  <si>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</si>
  <si>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</si>
  <si>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</si>
  <si>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</si>
  <si>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</si>
  <si>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</si>
  <si>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</si>
  <si>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</si>
  <si>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</si>
  <si>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</si>
  <si>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</si>
  <si>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</si>
  <si>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</si>
  <si>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</si>
  <si>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</si>
  <si>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</si>
  <si>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</si>
  <si>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</si>
  <si>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</si>
  <si>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</si>
  <si>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</si>
  <si>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</si>
  <si>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</si>
  <si>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</si>
  <si>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</si>
  <si>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</si>
  <si>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</si>
  <si>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</si>
  <si>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</si>
  <si>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</si>
  <si>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</si>
  <si>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</si>
  <si>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</si>
  <si>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</si>
  <si>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</si>
  <si>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</si>
  <si>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</si>
  <si>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</si>
  <si>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</si>
  <si>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</si>
  <si>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</si>
  <si>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</si>
  <si>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</si>
  <si>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</si>
  <si>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</si>
  <si>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</si>
  <si>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</si>
  <si>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</si>
  <si>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</si>
  <si>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</si>
  <si>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</si>
  <si>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</si>
  <si>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</si>
  <si>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</si>
  <si>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</si>
  <si>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</si>
  <si>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</si>
  <si>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</si>
  <si>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</si>
  <si>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</si>
  <si>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</si>
  <si>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</si>
  <si>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</si>
  <si>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</si>
  <si>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</si>
  <si>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</si>
  <si>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</si>
  <si>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</si>
  <si>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</si>
  <si>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</si>
  <si>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</si>
  <si>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</si>
  <si>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</si>
  <si>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</si>
  <si>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</si>
  <si>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</si>
  <si>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</si>
  <si>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</si>
  <si>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</si>
  <si>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</si>
  <si>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</si>
  <si>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</si>
  <si>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</si>
  <si>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</si>
  <si>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</si>
  <si>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</si>
  <si>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</si>
  <si>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</si>
  <si>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</si>
  <si>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</si>
  <si>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</si>
  <si>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</si>
  <si>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</si>
  <si>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</si>
  <si>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</si>
  <si>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</si>
  <si>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</si>
  <si>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</si>
  <si>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</si>
  <si>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</si>
  <si>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</si>
  <si>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</si>
  <si>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</si>
  <si>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</si>
  <si>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</si>
  <si>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</si>
  <si>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</si>
  <si>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</si>
  <si>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</si>
  <si>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</si>
  <si>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</si>
  <si>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</si>
  <si>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</si>
  <si>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</si>
  <si>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</si>
  <si>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</si>
  <si>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</si>
  <si>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</si>
  <si>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</si>
  <si>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</si>
  <si>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</si>
  <si>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</si>
  <si>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</si>
  <si>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</si>
  <si>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</si>
  <si>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</si>
  <si>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</si>
  <si>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</si>
  <si>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</si>
  <si>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</si>
  <si>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</si>
  <si>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</si>
  <si>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</si>
  <si>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</si>
  <si>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</si>
  <si>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</si>
  <si>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</si>
  <si>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</si>
  <si>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</si>
  <si>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</si>
  <si>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</si>
  <si>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</si>
  <si>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</si>
  <si>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</si>
  <si>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</si>
  <si>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</si>
  <si>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</si>
  <si>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</si>
  <si>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</si>
  <si>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</si>
  <si>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</si>
  <si>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</si>
  <si>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</si>
  <si>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</si>
  <si>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</si>
  <si>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</si>
  <si>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</si>
  <si>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</si>
  <si>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</si>
  <si>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</si>
  <si>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</si>
  <si>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</si>
  <si>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</si>
  <si>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</si>
  <si>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</si>
  <si>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</si>
  <si>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</si>
  <si>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</si>
  <si>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</si>
  <si>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</si>
  <si>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</si>
  <si>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</si>
  <si>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</si>
  <si>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</si>
  <si>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</si>
  <si>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</si>
  <si>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</si>
  <si>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</si>
  <si>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</si>
  <si>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</si>
  <si>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</si>
  <si>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</si>
  <si>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</si>
  <si>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</si>
  <si>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</si>
  <si>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</si>
  <si>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</si>
  <si>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</si>
  <si>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</si>
  <si>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</si>
  <si>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</si>
  <si>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</si>
  <si>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</si>
  <si>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</si>
  <si>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</si>
  <si>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</si>
  <si>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</si>
  <si>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</si>
  <si>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</si>
  <si>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</si>
  <si>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</si>
  <si>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</si>
  <si>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</si>
  <si>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</si>
  <si>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</si>
  <si>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</si>
  <si>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</si>
  <si>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</si>
  <si>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</si>
  <si>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</si>
  <si>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</si>
  <si>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</si>
  <si>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</si>
  <si>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</si>
  <si>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</si>
  <si>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</si>
  <si>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</si>
  <si>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</si>
  <si>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</si>
  <si>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</si>
  <si>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</si>
  <si>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</si>
  <si>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</si>
  <si>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</si>
  <si>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</si>
  <si>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</si>
  <si>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</si>
  <si>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</si>
  <si>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</si>
  <si>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</si>
  <si>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</si>
  <si>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</si>
  <si>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</si>
  <si>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</si>
  <si>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</si>
  <si>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</si>
  <si>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</si>
  <si>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</si>
  <si>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</si>
  <si>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</si>
  <si>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</si>
  <si>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</si>
  <si>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</si>
  <si>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</si>
  <si>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</si>
  <si>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</si>
  <si>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</si>
  <si>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</si>
  <si>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</si>
  <si>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</si>
  <si>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</si>
  <si>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</si>
  <si>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</si>
  <si>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</si>
  <si>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</si>
  <si>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</si>
  <si>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</si>
  <si>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</si>
  <si>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</si>
  <si>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</si>
  <si>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</si>
  <si>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</si>
  <si>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</si>
  <si>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</si>
  <si>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</si>
  <si>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</si>
  <si>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</si>
  <si>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</si>
  <si>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</si>
  <si>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</si>
  <si>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</si>
  <si>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</si>
  <si>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</si>
  <si>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</si>
  <si>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</si>
  <si>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</si>
  <si>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</si>
  <si>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</si>
  <si>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</si>
  <si>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</si>
  <si>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</si>
  <si>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</si>
  <si>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</si>
  <si>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</si>
  <si>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</si>
  <si>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</si>
  <si>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</si>
  <si>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</si>
  <si>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</si>
  <si>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</si>
  <si>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</si>
  <si>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</si>
  <si>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</si>
  <si>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</si>
  <si>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</si>
  <si>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</si>
  <si>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</si>
  <si>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</si>
  <si>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</si>
  <si>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</si>
  <si>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</si>
  <si>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</si>
  <si>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</si>
  <si>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</si>
  <si>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</si>
  <si>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</si>
  <si>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</si>
  <si>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</si>
  <si>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</si>
  <si>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</si>
  <si>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</si>
  <si>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</si>
  <si>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</si>
  <si>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</si>
  <si>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</si>
  <si>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</si>
  <si>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</si>
  <si>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</si>
  <si>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</si>
  <si>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</si>
  <si>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</si>
  <si>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</si>
  <si>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</si>
  <si>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</si>
  <si>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</si>
  <si>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</si>
  <si>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</si>
  <si>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</si>
  <si>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</si>
  <si>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</si>
  <si>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</si>
  <si>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</si>
  <si>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</si>
  <si>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</si>
  <si>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</si>
  <si>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</si>
  <si>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</si>
  <si>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</si>
  <si>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</si>
  <si>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</si>
  <si>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</si>
  <si>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</si>
  <si>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</si>
  <si>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</si>
  <si>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</si>
  <si>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</si>
  <si>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</si>
  <si>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</si>
  <si>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</si>
  <si>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</si>
  <si>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</si>
  <si>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</si>
  <si>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</si>
  <si>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</si>
  <si>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</si>
  <si>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</si>
  <si>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</si>
  <si>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</si>
  <si>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</si>
  <si>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</si>
  <si>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</si>
  <si>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</si>
  <si>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</si>
  <si>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</si>
  <si>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</si>
  <si>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</si>
  <si>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</si>
  <si>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</si>
  <si>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</si>
  <si>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</si>
  <si>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</si>
  <si>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</si>
  <si>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</si>
  <si>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</si>
  <si>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</si>
  <si>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</si>
  <si>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</si>
  <si>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</si>
  <si>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</si>
  <si>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</si>
  <si>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</si>
  <si>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</si>
  <si>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</si>
  <si>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</si>
  <si>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</si>
  <si>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</si>
  <si>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</si>
  <si>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</si>
  <si>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</si>
  <si>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</si>
  <si>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</si>
  <si>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</si>
  <si>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</si>
  <si>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</si>
  <si>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</si>
  <si>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</si>
  <si>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</si>
  <si>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</si>
  <si>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</si>
  <si>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</si>
  <si>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</si>
  <si>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</si>
  <si>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</si>
  <si>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</si>
  <si>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</si>
  <si>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</si>
  <si>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</si>
  <si>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</si>
  <si>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</si>
  <si>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</si>
  <si>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</si>
  <si>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</si>
  <si>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</si>
  <si>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</si>
  <si>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</si>
  <si>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</si>
  <si>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</si>
  <si>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</si>
  <si>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</si>
  <si>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</si>
  <si>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</si>
  <si>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</si>
  <si>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</si>
  <si>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</si>
  <si>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</si>
  <si>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</si>
  <si>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</si>
  <si>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</si>
  <si>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</si>
  <si>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</si>
  <si>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</si>
  <si>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</si>
  <si>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</si>
  <si>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</si>
  <si>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</si>
  <si>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</si>
  <si>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</si>
  <si>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</si>
  <si>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</si>
  <si>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</si>
  <si>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</si>
  <si>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</si>
  <si>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</si>
  <si>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</si>
  <si>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</si>
  <si>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</si>
  <si>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</si>
  <si>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</si>
  <si>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</si>
  <si>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</si>
  <si>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</si>
  <si>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</si>
  <si>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</si>
  <si>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</si>
  <si>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</si>
  <si>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</si>
  <si>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</si>
  <si>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</si>
  <si>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</si>
  <si>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</si>
  <si>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</si>
  <si>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</si>
  <si>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</si>
  <si>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</si>
  <si>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</si>
  <si>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</si>
  <si>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</si>
  <si>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</si>
  <si>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</si>
  <si>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</si>
  <si>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</si>
  <si>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</si>
  <si>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</si>
  <si>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</si>
  <si>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</si>
  <si>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</si>
  <si>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</si>
  <si>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</si>
  <si>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</si>
  <si>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</si>
  <si>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</si>
  <si>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</si>
  <si>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</si>
  <si>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</si>
  <si>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</si>
  <si>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</si>
  <si>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</si>
  <si>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</si>
  <si>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</si>
  <si>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</si>
  <si>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</si>
  <si>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</si>
  <si>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</si>
  <si>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</si>
  <si>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</si>
  <si>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</si>
  <si>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</si>
  <si>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</si>
  <si>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</si>
  <si>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</si>
  <si>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</si>
  <si>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</si>
  <si>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</si>
  <si>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</si>
  <si>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</si>
  <si>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</si>
  <si>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</si>
  <si>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</si>
  <si>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</si>
  <si>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</si>
  <si>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</si>
  <si>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</si>
  <si>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</si>
  <si>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</si>
  <si>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</si>
  <si>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</si>
  <si>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</si>
  <si>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</si>
  <si>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</si>
  <si>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</si>
  <si>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</si>
  <si>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</si>
  <si>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</si>
  <si>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</si>
  <si>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</si>
  <si>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</si>
  <si>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</si>
  <si>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</si>
  <si>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</si>
  <si>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</si>
  <si>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</si>
  <si>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</si>
  <si>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</si>
  <si>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</si>
  <si>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</si>
  <si>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</si>
  <si>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</si>
  <si>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</si>
  <si>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</si>
  <si>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</si>
  <si>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</si>
  <si>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</si>
  <si>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</si>
  <si>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</si>
  <si>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</si>
  <si>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</si>
  <si>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</si>
  <si>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</si>
  <si>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</si>
  <si>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</si>
  <si>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</si>
  <si>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</si>
  <si>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</si>
  <si>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</si>
  <si>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</si>
  <si>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</si>
  <si>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</si>
  <si>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</si>
  <si>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</si>
  <si>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</si>
  <si>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</si>
  <si>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</si>
  <si>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</si>
  <si>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</si>
  <si>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</si>
  <si>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</si>
  <si>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</si>
  <si>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</si>
  <si>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</si>
  <si>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</si>
  <si>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</si>
  <si>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</si>
  <si>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</si>
  <si>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</si>
  <si>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</si>
  <si>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</si>
  <si>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</si>
  <si>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</si>
  <si>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</si>
  <si>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</si>
  <si>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</si>
  <si>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</si>
  <si>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</si>
  <si>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</si>
  <si>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</si>
  <si>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</si>
  <si>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</si>
  <si>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</si>
  <si>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</si>
  <si>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</si>
  <si>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</si>
  <si>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</si>
  <si>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</si>
  <si>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</si>
  <si>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</si>
  <si>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</si>
  <si>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</si>
  <si>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</si>
  <si>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</si>
  <si>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</si>
  <si>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</si>
  <si>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</si>
  <si>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</si>
  <si>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</si>
  <si>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</si>
  <si>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</si>
  <si>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</si>
  <si>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</si>
  <si>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</si>
  <si>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</si>
  <si>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</si>
  <si>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</si>
  <si>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</si>
  <si>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</si>
  <si>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</si>
  <si>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</si>
  <si>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</si>
  <si>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</si>
  <si>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</si>
  <si>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</si>
  <si>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</si>
  <si>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</si>
  <si>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</si>
  <si>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</si>
  <si>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</si>
  <si>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</si>
  <si>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</si>
  <si>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</si>
  <si>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</si>
  <si>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</si>
  <si>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</si>
  <si>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</si>
  <si>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</si>
  <si>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</si>
  <si>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</si>
  <si>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</si>
  <si>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</si>
  <si>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</si>
  <si>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</si>
  <si>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</si>
  <si>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</si>
  <si>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</si>
  <si>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</si>
  <si>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</si>
  <si>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</si>
  <si>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</si>
  <si>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</si>
  <si>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</si>
  <si>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</si>
  <si>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</si>
  <si>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</si>
  <si>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</si>
  <si>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</si>
  <si>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</si>
  <si>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</si>
  <si>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</si>
  <si>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</si>
  <si>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</si>
  <si>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</si>
  <si>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</si>
  <si>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</si>
  <si>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</si>
  <si>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</si>
  <si>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</si>
  <si>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</si>
  <si>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</si>
  <si>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</si>
  <si>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</si>
  <si>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</si>
  <si>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</si>
  <si>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</si>
  <si>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</si>
  <si>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</si>
  <si>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</si>
  <si>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</si>
  <si>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</si>
  <si>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</si>
  <si>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</si>
  <si>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</si>
  <si>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</si>
  <si>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</si>
  <si>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</si>
  <si>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</si>
  <si>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</si>
  <si>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</si>
  <si>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</si>
  <si>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</si>
  <si>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</si>
  <si>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</si>
  <si>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</si>
  <si>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</si>
  <si>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</si>
  <si>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</si>
  <si>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</si>
  <si>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</si>
  <si>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</si>
  <si>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</si>
  <si>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</si>
  <si>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</si>
  <si>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</si>
  <si>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</si>
  <si>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</si>
  <si>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</si>
  <si>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</si>
  <si>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</si>
  <si>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</si>
  <si>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</si>
  <si>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</si>
  <si>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</si>
  <si>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</si>
  <si>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</si>
  <si>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</si>
  <si>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</si>
  <si>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</si>
  <si>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</si>
  <si>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</si>
  <si>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</si>
  <si>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</si>
  <si>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</si>
  <si>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</si>
  <si>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</si>
  <si>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</si>
  <si>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</si>
  <si>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</si>
  <si>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</si>
  <si>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</si>
  <si>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</si>
  <si>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</si>
  <si>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</si>
  <si>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</si>
  <si>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</si>
  <si>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</si>
  <si>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</si>
  <si>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</si>
  <si>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</si>
  <si>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</si>
  <si>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</si>
  <si>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</si>
  <si>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</si>
  <si>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</si>
  <si>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</si>
  <si>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</si>
  <si>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</si>
  <si>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</si>
  <si>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</si>
  <si>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</si>
  <si>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</si>
  <si>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</si>
  <si>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</si>
  <si>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</si>
  <si>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</si>
  <si>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</si>
  <si>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</si>
  <si>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</si>
  <si>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</si>
  <si>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</si>
  <si>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</si>
  <si>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</si>
  <si>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</si>
  <si>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</si>
  <si>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</si>
  <si>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</si>
  <si>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</si>
  <si>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</si>
  <si>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</si>
  <si>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</si>
  <si>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</si>
  <si>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</si>
  <si>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</si>
  <si>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</si>
  <si>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</si>
  <si>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</si>
  <si>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</si>
  <si>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</si>
  <si>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</si>
  <si>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</si>
  <si>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</si>
  <si>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</si>
  <si>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</si>
  <si>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</si>
  <si>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</si>
  <si>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</si>
  <si>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</si>
  <si>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</si>
  <si>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</si>
  <si>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</si>
  <si>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</si>
  <si>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</si>
  <si>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</si>
  <si>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</si>
  <si>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</si>
  <si>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</si>
  <si>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</si>
  <si>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</si>
  <si>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</si>
  <si>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</si>
  <si>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</si>
  <si>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</si>
  <si>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</si>
  <si>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</si>
  <si>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</si>
  <si>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</si>
  <si>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</si>
  <si>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</si>
  <si>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</si>
  <si>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</si>
  <si>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</si>
  <si>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</si>
  <si>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</si>
  <si>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</si>
  <si>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</si>
  <si>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</si>
  <si>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</si>
  <si>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</si>
  <si>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</si>
  <si>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</si>
  <si>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</si>
  <si>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</si>
  <si>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</si>
  <si>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</si>
  <si>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</si>
  <si>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</si>
  <si>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</si>
  <si>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</si>
  <si>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</si>
  <si>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</si>
  <si>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</si>
  <si>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</si>
  <si>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</si>
  <si>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</si>
  <si>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</si>
  <si>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</si>
  <si>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</si>
  <si>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</si>
  <si>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</si>
  <si>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</si>
  <si>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</si>
  <si>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</si>
  <si>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</si>
  <si>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</si>
  <si>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</si>
  <si>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</si>
  <si>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</si>
  <si>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</si>
  <si>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</si>
  <si>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</si>
  <si>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</si>
  <si>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</si>
  <si>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</si>
  <si>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</si>
  <si>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</si>
  <si>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</si>
  <si>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</si>
  <si>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</si>
  <si>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</si>
  <si>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</si>
  <si>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</si>
  <si>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</si>
  <si>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</si>
  <si>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</si>
  <si>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</si>
  <si>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</si>
  <si>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</si>
  <si>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</si>
  <si>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</si>
  <si>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</si>
  <si>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</si>
  <si>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</si>
  <si>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</si>
  <si>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</si>
  <si>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</si>
  <si>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</si>
  <si>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</si>
  <si>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</si>
  <si>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</si>
  <si>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</si>
  <si>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</si>
  <si>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</si>
  <si>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</si>
  <si>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</si>
  <si>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</si>
  <si>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</si>
  <si>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</si>
  <si>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</si>
  <si>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</si>
  <si>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</si>
  <si>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</si>
  <si>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</si>
  <si>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</si>
  <si>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</si>
  <si>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</si>
  <si>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</si>
  <si>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</si>
  <si>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</si>
  <si>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</si>
  <si>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</si>
  <si>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</si>
  <si>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</si>
  <si>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</si>
  <si>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</si>
  <si>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</si>
  <si>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</si>
  <si>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</si>
  <si>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</si>
  <si>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</si>
  <si>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</si>
  <si>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</si>
  <si>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</si>
  <si>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</si>
  <si>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</si>
  <si>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</si>
  <si>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</si>
  <si>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</si>
  <si>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</si>
  <si>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</si>
  <si>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</si>
  <si>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</si>
  <si>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</si>
  <si>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</si>
  <si>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</si>
  <si>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</si>
  <si>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</si>
  <si>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</si>
  <si>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</si>
  <si>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</si>
  <si>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</si>
  <si>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</si>
  <si>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</si>
  <si>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</si>
  <si>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</si>
  <si>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</si>
  <si>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</si>
  <si>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</si>
  <si>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</si>
  <si>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</si>
  <si>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</si>
  <si>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</si>
  <si>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</si>
  <si>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</si>
  <si>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</si>
  <si>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</si>
  <si>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</si>
  <si>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</si>
  <si>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</si>
  <si>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</si>
  <si>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</si>
  <si>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</si>
  <si>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</si>
  <si>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</si>
  <si>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</si>
  <si>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</si>
  <si>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</si>
  <si>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</si>
  <si>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</si>
  <si>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</si>
  <si>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</si>
  <si>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</si>
  <si>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</si>
  <si>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</si>
  <si>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</si>
  <si>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</si>
  <si>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</si>
  <si>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</si>
  <si>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</si>
  <si>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</si>
  <si>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</si>
  <si>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</si>
  <si>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</si>
  <si>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</si>
  <si>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</si>
  <si>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</si>
  <si>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</si>
  <si>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</si>
  <si>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</si>
  <si>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</si>
  <si>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</si>
  <si>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</si>
  <si>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</si>
  <si>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</si>
  <si>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</si>
  <si>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</si>
  <si>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</si>
  <si>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</si>
  <si>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</si>
  <si>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</si>
  <si>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</si>
  <si>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</si>
  <si>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</si>
  <si>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</si>
  <si>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</si>
  <si>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</si>
  <si>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</si>
  <si>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</si>
  <si>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</si>
  <si>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</si>
  <si>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</si>
  <si>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</si>
  <si>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</si>
  <si>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</si>
  <si>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</si>
  <si>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</si>
  <si>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</si>
  <si>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</si>
  <si>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</si>
  <si>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</si>
  <si>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</si>
  <si>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</si>
  <si>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</si>
  <si>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</si>
  <si>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</si>
  <si>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</si>
  <si>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</si>
  <si>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</si>
  <si>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</si>
  <si>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</si>
  <si>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</si>
  <si>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</si>
  <si>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</si>
  <si>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</si>
  <si>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</si>
  <si>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</si>
  <si>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</si>
  <si>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</si>
  <si>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</si>
  <si>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</si>
  <si>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</si>
  <si>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</si>
  <si>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</si>
  <si>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</si>
  <si>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</si>
  <si>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</si>
  <si>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</si>
  <si>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</si>
  <si>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</si>
  <si>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</si>
  <si>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</si>
  <si>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</si>
  <si>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</si>
  <si>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</si>
  <si>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</si>
  <si>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</si>
  <si>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</si>
  <si>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</si>
  <si>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</si>
  <si>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</si>
  <si>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</si>
  <si>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</si>
  <si>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</si>
  <si>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</si>
  <si>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</si>
  <si>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</si>
  <si>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</si>
  <si>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</si>
  <si>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</si>
  <si>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</si>
  <si>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</si>
  <si>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</si>
  <si>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</si>
  <si>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</si>
  <si>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</si>
  <si>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</si>
  <si>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</si>
  <si>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</si>
  <si>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</si>
  <si>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</si>
  <si>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</si>
  <si>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</si>
  <si>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</si>
  <si>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</si>
  <si>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</si>
  <si>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</si>
  <si>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</si>
  <si>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</si>
  <si>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</si>
  <si>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</si>
  <si>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</si>
  <si>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</si>
  <si>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</si>
  <si>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</si>
  <si>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</si>
  <si>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</si>
  <si>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</si>
  <si>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</si>
  <si>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</si>
  <si>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</si>
  <si>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</si>
  <si>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</si>
  <si>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</si>
  <si>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</si>
  <si>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</si>
  <si>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</si>
  <si>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</si>
  <si>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</si>
  <si>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</si>
  <si>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</si>
  <si>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</si>
  <si>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</si>
  <si>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</si>
  <si>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</si>
  <si>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</si>
  <si>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</si>
  <si>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</si>
  <si>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</si>
  <si>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</si>
  <si>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</si>
  <si>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</si>
  <si>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</si>
  <si>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</si>
  <si>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</si>
  <si>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</si>
  <si>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</si>
  <si>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</si>
  <si>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</si>
  <si>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</si>
  <si>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</si>
  <si>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</si>
  <si>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</si>
  <si>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</si>
  <si>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</si>
  <si>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</si>
  <si>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</si>
  <si>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</si>
  <si>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</si>
  <si>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</si>
  <si>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</si>
  <si>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</si>
  <si>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</si>
  <si>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</si>
  <si>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</si>
  <si>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</si>
  <si>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</si>
  <si>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</si>
  <si>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</si>
  <si>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</si>
  <si>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</si>
  <si>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</si>
  <si>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</si>
  <si>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</si>
  <si>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</si>
  <si>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</si>
  <si>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</si>
  <si>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</si>
  <si>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</si>
  <si>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</si>
  <si>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</si>
  <si>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</si>
  <si>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</si>
  <si>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</si>
  <si>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</si>
  <si>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</si>
  <si>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</si>
  <si>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</si>
  <si>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</si>
  <si>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</si>
  <si>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</si>
  <si>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</si>
  <si>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</si>
  <si>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</si>
  <si>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</si>
  <si>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</si>
  <si>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</si>
  <si>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</si>
  <si>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</si>
  <si>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</si>
  <si>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</si>
  <si>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</si>
  <si>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</si>
  <si>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</si>
  <si>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</si>
  <si>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</si>
  <si>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</si>
  <si>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</si>
  <si>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</si>
  <si>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</si>
  <si>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</si>
  <si>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</si>
  <si>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</si>
  <si>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</si>
  <si>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</si>
  <si>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</si>
  <si>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</si>
  <si>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</si>
  <si>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</si>
  <si>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</si>
  <si>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</si>
  <si>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</si>
  <si>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</si>
  <si>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</si>
  <si>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</si>
  <si>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</si>
  <si>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</si>
  <si>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</si>
  <si>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</si>
  <si>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</si>
  <si>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</si>
  <si>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</si>
  <si>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</si>
  <si>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</si>
  <si>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</si>
  <si>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</si>
  <si>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</si>
  <si>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</si>
  <si>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</si>
  <si>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</si>
  <si>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</si>
  <si>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</si>
  <si>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</si>
  <si>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</si>
  <si>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</si>
  <si>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</si>
  <si>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</si>
  <si>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</si>
  <si>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</si>
  <si>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</si>
  <si>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</si>
  <si>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</si>
  <si>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</si>
  <si>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</si>
  <si>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</si>
  <si>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</si>
  <si>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</si>
  <si>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</si>
  <si>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</si>
  <si>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</si>
  <si>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</si>
  <si>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</si>
  <si>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</si>
  <si>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</si>
  <si>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</si>
  <si>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</si>
  <si>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</si>
  <si>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</si>
  <si>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</si>
  <si>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</si>
  <si>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</si>
  <si>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</si>
  <si>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</si>
  <si>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</si>
  <si>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</si>
  <si>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</si>
  <si>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</si>
  <si>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</si>
  <si>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</si>
  <si>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</si>
  <si>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</si>
  <si>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</si>
  <si>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</si>
  <si>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</si>
  <si>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</si>
  <si>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</si>
  <si>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</si>
  <si>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</si>
  <si>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</si>
  <si>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</si>
  <si>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</si>
  <si>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</si>
  <si>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</si>
  <si>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</si>
  <si>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</si>
  <si>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</si>
  <si>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</si>
  <si>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</si>
  <si>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</si>
  <si>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</si>
  <si>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</si>
  <si>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</si>
  <si>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</si>
  <si>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</si>
  <si>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</si>
  <si>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</si>
  <si>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</si>
  <si>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</si>
  <si>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</si>
  <si>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</si>
  <si>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</si>
  <si>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</si>
  <si>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</si>
  <si>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</si>
  <si>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</si>
  <si>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</si>
  <si>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</si>
  <si>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</si>
  <si>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</si>
  <si>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</si>
  <si>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</si>
  <si>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</si>
  <si>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</si>
  <si>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</si>
  <si>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</si>
  <si>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</si>
  <si>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</si>
  <si>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</si>
  <si>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</si>
  <si>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</si>
  <si>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</si>
  <si>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</si>
  <si>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</si>
  <si>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</si>
  <si>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</si>
  <si>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</si>
  <si>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</si>
  <si>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</si>
  <si>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</si>
  <si>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</si>
  <si>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</si>
  <si>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</si>
  <si>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</si>
  <si>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</si>
  <si>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</si>
  <si>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</si>
  <si>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</si>
  <si>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</si>
  <si>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</si>
  <si>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</si>
  <si>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</si>
  <si>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</si>
  <si>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</si>
  <si>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</si>
  <si>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</si>
  <si>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</si>
  <si>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</si>
  <si>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</si>
  <si>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</si>
  <si>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</si>
  <si>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</si>
  <si>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</si>
  <si>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</si>
  <si>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</si>
  <si>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</si>
  <si>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</si>
  <si>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</si>
  <si>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</si>
  <si>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</si>
  <si>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</si>
  <si>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</si>
  <si>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</si>
  <si>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</si>
  <si>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</si>
  <si>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</si>
  <si>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</si>
  <si>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</si>
  <si>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</si>
  <si>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</si>
  <si>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</si>
  <si>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</si>
  <si>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</si>
  <si>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</si>
  <si>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</si>
  <si>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</si>
  <si>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</si>
  <si>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</si>
  <si>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</si>
  <si>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</si>
  <si>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</si>
  <si>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</si>
  <si>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</si>
  <si>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</si>
  <si>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</si>
  <si>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</si>
  <si>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</si>
  <si>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</si>
  <si>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</si>
  <si>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</si>
  <si>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</si>
  <si>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</si>
  <si>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</si>
  <si>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</si>
  <si>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</si>
  <si>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</si>
  <si>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</si>
  <si>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</si>
  <si>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</si>
  <si>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</si>
  <si>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</si>
  <si>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</si>
  <si>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</si>
  <si>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</si>
  <si>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</si>
  <si>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</si>
  <si>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</si>
  <si>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</si>
  <si>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</si>
  <si>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</si>
  <si>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</si>
  <si>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</si>
  <si>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</si>
  <si>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</si>
  <si>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</si>
  <si>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</si>
  <si>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</si>
  <si>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</si>
  <si>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</si>
  <si>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</si>
  <si>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</si>
  <si>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</si>
  <si>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</si>
  <si>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</si>
  <si>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</si>
  <si>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</si>
  <si>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</si>
  <si>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</si>
  <si>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</si>
  <si>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</si>
  <si>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</si>
  <si>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</si>
  <si>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</si>
  <si>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</si>
  <si>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</si>
  <si>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</si>
  <si>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</si>
  <si>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</si>
  <si>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</si>
  <si>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</si>
  <si>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</si>
  <si>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</si>
  <si>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</si>
  <si>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</si>
  <si>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</si>
  <si>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</si>
  <si>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</si>
  <si>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</si>
  <si>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</si>
  <si>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</si>
  <si>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</si>
  <si>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</si>
  <si>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</si>
  <si>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</si>
  <si>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</si>
  <si>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</si>
  <si>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</si>
  <si>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</si>
  <si>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</si>
  <si>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</si>
  <si>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</si>
  <si>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</si>
  <si>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</si>
  <si>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</si>
  <si>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</si>
  <si>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</si>
  <si>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</si>
  <si>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</si>
  <si>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</si>
  <si>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</si>
  <si>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</si>
  <si>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</si>
  <si>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</si>
  <si>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</si>
  <si>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</si>
  <si>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</si>
  <si>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</si>
  <si>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</si>
  <si>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</si>
  <si>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</si>
  <si>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</si>
  <si>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</si>
  <si>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</si>
  <si>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</si>
  <si>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</si>
  <si>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</si>
  <si>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</si>
  <si>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</si>
  <si>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</si>
  <si>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</si>
  <si>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</si>
  <si>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</si>
  <si>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</si>
  <si>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</si>
  <si>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</si>
  <si>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</si>
  <si>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</si>
  <si>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</si>
  <si>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</si>
  <si>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</si>
  <si>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</si>
  <si>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</si>
  <si>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</si>
  <si>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</si>
  <si>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</si>
  <si>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</si>
  <si>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</si>
  <si>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</si>
  <si>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</si>
  <si>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</si>
  <si>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</si>
  <si>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</si>
  <si>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</si>
  <si>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</si>
  <si>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</si>
  <si>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</si>
  <si>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</si>
  <si>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</si>
  <si>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</si>
  <si>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</si>
  <si>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</si>
  <si>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</si>
  <si>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</si>
  <si>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</si>
  <si>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</si>
  <si>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</si>
  <si>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</si>
  <si>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</si>
  <si>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</si>
  <si>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</si>
  <si>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</si>
  <si>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</si>
  <si>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</si>
  <si>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</si>
  <si>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</si>
  <si>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</si>
  <si>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</si>
  <si>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</si>
  <si>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</si>
  <si>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</si>
  <si>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</si>
  <si>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</si>
  <si>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</si>
  <si>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</si>
  <si>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</si>
  <si>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</si>
  <si>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</si>
  <si>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</si>
  <si>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</si>
  <si>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</si>
  <si>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</si>
  <si>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</si>
  <si>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</si>
  <si>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</si>
  <si>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</si>
  <si>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</si>
  <si>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</si>
  <si>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</si>
  <si>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</si>
  <si>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</si>
  <si>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</si>
  <si>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</si>
  <si>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</si>
  <si>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</si>
  <si>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</si>
  <si>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</si>
  <si>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</si>
  <si>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</si>
  <si>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</si>
  <si>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</si>
  <si>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</si>
  <si>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</si>
  <si>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</si>
  <si>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</si>
  <si>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</si>
  <si>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</si>
  <si>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</si>
  <si>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</si>
  <si>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</si>
  <si>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</si>
  <si>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</si>
  <si>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</si>
  <si>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</si>
  <si>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</si>
  <si>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</si>
  <si>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</si>
  <si>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</si>
  <si>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</si>
  <si>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</si>
  <si>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</si>
  <si>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</si>
  <si>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</si>
  <si>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</si>
  <si>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</si>
  <si>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</si>
  <si>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</si>
  <si>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</si>
  <si>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</si>
  <si>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</si>
  <si>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</si>
  <si>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</si>
  <si>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</si>
  <si>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</si>
  <si>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</si>
  <si>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</si>
  <si>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</si>
  <si>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</si>
  <si>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</si>
  <si>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</si>
  <si>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</si>
  <si>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</si>
  <si>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</si>
  <si>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</si>
  <si>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</si>
  <si>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</si>
  <si>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</si>
  <si>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</si>
  <si>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</si>
  <si>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</si>
  <si>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</si>
  <si>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</si>
  <si>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</si>
  <si>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</si>
  <si>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</si>
  <si>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</si>
  <si>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</si>
  <si>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</si>
  <si>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</si>
  <si>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</si>
  <si>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</si>
  <si>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</si>
  <si>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</si>
  <si>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</si>
  <si>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</si>
  <si>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</si>
  <si>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</si>
  <si>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</si>
  <si>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</si>
  <si>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</si>
  <si>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</si>
  <si>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</si>
  <si>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</si>
  <si>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</si>
  <si>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</si>
  <si>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</si>
  <si>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</si>
  <si>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</si>
  <si>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</si>
  <si>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</si>
  <si>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</si>
  <si>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</si>
  <si>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</si>
  <si>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</si>
  <si>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</si>
  <si>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</si>
  <si>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</si>
  <si>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</si>
  <si>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</si>
  <si>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</si>
  <si>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</si>
  <si>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</si>
  <si>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</si>
  <si>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</si>
  <si>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</si>
  <si>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</si>
  <si>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</si>
  <si>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</si>
  <si>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</si>
  <si>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</si>
  <si>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</si>
  <si>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</si>
  <si>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</si>
  <si>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</si>
  <si>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</si>
  <si>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</si>
  <si>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</si>
  <si>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</si>
  <si>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</si>
  <si>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</si>
  <si>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</si>
  <si>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</si>
  <si>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</si>
  <si>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</si>
  <si>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</si>
  <si>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</si>
  <si>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</si>
  <si>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</si>
  <si>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</si>
  <si>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</si>
  <si>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</si>
  <si>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</si>
  <si>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</si>
  <si>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</si>
  <si>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</si>
  <si>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</si>
  <si>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</si>
  <si>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</si>
  <si>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</si>
  <si>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</si>
  <si>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</si>
  <si>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</si>
  <si>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</si>
  <si>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</si>
  <si>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</si>
  <si>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</si>
  <si>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</si>
  <si>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</si>
  <si>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</si>
  <si>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</si>
  <si>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</si>
  <si>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</si>
  <si>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</si>
  <si>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</si>
  <si>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</si>
  <si>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</si>
  <si>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</si>
  <si>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</si>
  <si>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</si>
  <si>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</si>
  <si>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</si>
  <si>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</si>
  <si>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</si>
  <si>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</si>
  <si>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</si>
  <si>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</si>
  <si>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</si>
  <si>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</si>
  <si>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</si>
  <si>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</si>
  <si>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</si>
  <si>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</si>
  <si>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</si>
  <si>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</si>
  <si>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</si>
  <si>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</si>
  <si>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</si>
  <si>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</si>
  <si>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</si>
  <si>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</si>
  <si>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</si>
  <si>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</si>
  <si>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</si>
  <si>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</si>
  <si>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</si>
  <si>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</si>
  <si>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</si>
  <si>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</si>
  <si>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</si>
  <si>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</si>
  <si>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</si>
  <si>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</si>
  <si>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</si>
  <si>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</si>
  <si>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</si>
  <si>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</si>
  <si>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</si>
  <si>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</si>
  <si>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</si>
  <si>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</si>
  <si>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</si>
  <si>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</si>
  <si>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</si>
  <si>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</si>
  <si>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</si>
  <si>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</si>
  <si>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</si>
  <si>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</si>
  <si>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</si>
  <si>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</si>
  <si>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</si>
  <si>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</si>
  <si>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</si>
  <si>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</si>
  <si>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</si>
  <si>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</si>
  <si>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</si>
  <si>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</si>
  <si>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</si>
  <si>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</si>
  <si>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</si>
  <si>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</si>
  <si>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</si>
  <si>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</si>
  <si>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</si>
  <si>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</si>
  <si>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</si>
  <si>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</si>
  <si>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</si>
  <si>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</si>
  <si>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</si>
  <si>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</si>
  <si>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</si>
  <si>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</si>
  <si>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</si>
  <si>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</si>
  <si>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</si>
  <si>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</si>
  <si>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</si>
  <si>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</si>
  <si>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</si>
  <si>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</si>
  <si>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</si>
  <si>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</si>
  <si>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</si>
  <si>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</si>
  <si>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</si>
  <si>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</si>
  <si>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</si>
  <si>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</si>
  <si>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</si>
  <si>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</si>
  <si>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</si>
  <si>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</si>
  <si>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</si>
  <si>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</si>
  <si>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</si>
  <si>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</si>
  <si>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</si>
  <si>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</si>
  <si>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</si>
  <si>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</si>
  <si>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</si>
  <si>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</si>
  <si>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</si>
  <si>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</si>
  <si>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</si>
  <si>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</si>
  <si>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</si>
  <si>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</si>
  <si>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</si>
  <si>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</si>
  <si>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</si>
  <si>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</si>
  <si>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</si>
  <si>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</si>
  <si>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</si>
  <si>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</si>
  <si>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</si>
  <si>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</si>
  <si>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</si>
  <si>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</si>
  <si>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</si>
  <si>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</si>
  <si>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</si>
  <si>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</si>
  <si>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</si>
  <si>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</si>
  <si>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</si>
  <si>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</si>
  <si>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</si>
  <si>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</si>
  <si>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</si>
  <si>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</si>
  <si>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</si>
  <si>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</si>
  <si>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</si>
  <si>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</si>
  <si>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</si>
  <si>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</si>
  <si>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</si>
  <si>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</si>
  <si>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</si>
  <si>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</si>
  <si>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</si>
  <si>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</si>
  <si>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</si>
  <si>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</si>
  <si>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</si>
  <si>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</si>
  <si>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</si>
  <si>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</si>
  <si>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</si>
  <si>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</si>
  <si>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</si>
  <si>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</si>
  <si>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</si>
  <si>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</si>
  <si>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</si>
  <si>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</si>
  <si>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</si>
  <si>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</si>
  <si>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</si>
  <si>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</si>
  <si>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</si>
  <si>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</si>
  <si>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</si>
  <si>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</si>
  <si>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</si>
  <si>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</si>
  <si>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</si>
  <si>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</si>
  <si>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</si>
  <si>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</si>
  <si>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</si>
  <si>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</si>
  <si>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</si>
  <si>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</si>
  <si>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</si>
  <si>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</si>
  <si>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</si>
  <si>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</si>
  <si>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</si>
  <si>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</si>
  <si>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</si>
  <si>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</si>
  <si>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</si>
  <si>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</si>
  <si>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</si>
  <si>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</si>
  <si>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</si>
  <si>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</si>
  <si>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</si>
  <si>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</si>
  <si>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</si>
  <si>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</si>
  <si>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</si>
  <si>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</si>
  <si>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</si>
  <si>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</si>
  <si>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</si>
  <si>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</si>
  <si>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</si>
  <si>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</si>
  <si>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</si>
  <si>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</si>
  <si>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</si>
  <si>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</si>
  <si>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</si>
  <si>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</si>
  <si>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</si>
  <si>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</si>
  <si>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</si>
  <si>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</si>
  <si>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</si>
  <si>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</si>
  <si>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</si>
  <si>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</si>
  <si>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</si>
  <si>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</si>
  <si>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</si>
  <si>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</si>
  <si>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</si>
  <si>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</si>
  <si>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</si>
  <si>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</si>
  <si>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</si>
  <si>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</si>
  <si>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</si>
  <si>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</si>
  <si>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</si>
  <si>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</si>
  <si>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</si>
  <si>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</si>
  <si>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</si>
  <si>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</si>
  <si>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</si>
  <si>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</si>
  <si>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</si>
  <si>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</si>
  <si>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</si>
  <si>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</si>
  <si>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</si>
  <si>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</si>
  <si>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</si>
  <si>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</si>
  <si>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</si>
  <si>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</si>
  <si>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</si>
  <si>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</si>
  <si>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</si>
  <si>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</si>
  <si>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</si>
  <si>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</si>
  <si>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</si>
  <si>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</si>
  <si>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</si>
  <si>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</si>
  <si>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</si>
  <si>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</si>
  <si>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</si>
  <si>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</si>
  <si>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</si>
  <si>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</si>
  <si>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</si>
  <si>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</si>
  <si>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</si>
  <si>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</si>
  <si>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</si>
  <si>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</si>
  <si>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</si>
  <si>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</si>
  <si>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</si>
  <si>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</si>
  <si>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</si>
  <si>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</si>
  <si>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</si>
  <si>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</si>
  <si>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</si>
  <si>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</si>
  <si>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</si>
  <si>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</si>
  <si>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</si>
  <si>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</si>
  <si>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</si>
  <si>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</si>
  <si>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</si>
  <si>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</si>
  <si>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</si>
  <si>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</si>
  <si>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</si>
  <si>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</si>
  <si>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</si>
  <si>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</si>
  <si>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</si>
  <si>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</si>
  <si>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</si>
  <si>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</si>
  <si>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</si>
  <si>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</si>
  <si>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</si>
  <si>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</si>
  <si>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</si>
  <si>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</si>
  <si>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</si>
  <si>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</si>
  <si>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</si>
  <si>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</si>
  <si>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</si>
  <si>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</si>
  <si>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</si>
  <si>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</si>
  <si>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</si>
  <si>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</si>
  <si>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</si>
  <si>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</si>
  <si>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</si>
  <si>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</si>
  <si>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</si>
  <si>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</si>
  <si>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</si>
  <si>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</si>
  <si>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</si>
  <si>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</si>
  <si>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</si>
  <si>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</si>
  <si>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</si>
  <si>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</si>
  <si>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</si>
  <si>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</si>
  <si>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</si>
  <si>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</si>
  <si>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</si>
  <si>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</si>
  <si>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</si>
  <si>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</si>
  <si>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</si>
  <si>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</si>
  <si>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</si>
  <si>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</si>
  <si>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</si>
  <si>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</si>
  <si>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</si>
  <si>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</si>
  <si>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</si>
  <si>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</si>
  <si>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</si>
  <si>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</si>
  <si>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</si>
  <si>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</si>
  <si>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</si>
  <si>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</si>
  <si>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</si>
  <si>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</si>
  <si>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</si>
  <si>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</si>
  <si>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</si>
  <si>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</si>
  <si>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</si>
  <si>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</si>
  <si>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</si>
  <si>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</si>
  <si>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</si>
  <si>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</si>
  <si>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</si>
  <si>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</si>
  <si>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</si>
  <si>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</si>
  <si>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</si>
  <si>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</si>
  <si>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</si>
  <si>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</si>
  <si>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</si>
  <si>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</si>
  <si>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</si>
  <si>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</si>
  <si>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</si>
  <si>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</si>
  <si>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</si>
  <si>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</si>
  <si>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</si>
  <si>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</si>
  <si>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</si>
  <si>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</si>
  <si>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</si>
  <si>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</si>
  <si>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</si>
  <si>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</si>
  <si>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</si>
  <si>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</si>
  <si>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</si>
  <si>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</si>
  <si>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</si>
  <si>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</si>
  <si>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</si>
  <si>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</si>
  <si>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</si>
  <si>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</si>
  <si>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</si>
  <si>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</si>
  <si>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</si>
  <si>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</si>
  <si>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</si>
  <si>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</si>
  <si>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</si>
  <si>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</si>
  <si>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</si>
  <si>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</si>
  <si>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</si>
  <si>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</si>
  <si>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</si>
  <si>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</si>
  <si>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</si>
  <si>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</si>
  <si>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</si>
  <si>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</si>
  <si>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</si>
  <si>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</si>
  <si>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</si>
  <si>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</si>
  <si>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</si>
  <si>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</si>
  <si>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</si>
  <si>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</si>
  <si>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</si>
  <si>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</si>
  <si>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</si>
  <si>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</si>
  <si>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</si>
  <si>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</si>
  <si>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</si>
  <si>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</si>
  <si>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</si>
  <si>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</si>
  <si>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</si>
  <si>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</si>
  <si>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</si>
  <si>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</si>
  <si>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</si>
  <si>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</si>
  <si>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</si>
  <si>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</si>
  <si>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</si>
  <si>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</si>
  <si>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</si>
  <si>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</si>
  <si>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</si>
  <si>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</si>
  <si>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</si>
  <si>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</si>
  <si>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</si>
  <si>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</si>
  <si>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</si>
  <si>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</si>
  <si>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</si>
  <si>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</si>
  <si>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</si>
  <si>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</si>
  <si>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</si>
  <si>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</si>
  <si>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</si>
  <si>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</si>
  <si>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</si>
  <si>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</si>
  <si>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</si>
  <si>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</si>
  <si>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</si>
  <si>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</si>
  <si>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</si>
  <si>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</si>
  <si>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</si>
  <si>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</si>
  <si>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</si>
  <si>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</si>
  <si>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</si>
  <si>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</si>
  <si>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</si>
  <si>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</si>
  <si>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</si>
  <si>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</si>
  <si>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</si>
  <si>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</si>
  <si>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</si>
  <si>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</si>
  <si>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</si>
  <si>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</si>
  <si>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</si>
  <si>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</si>
  <si>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</si>
  <si>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</si>
  <si>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</si>
  <si>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</si>
  <si>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</si>
  <si>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</si>
  <si>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</si>
  <si>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</si>
  <si>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</si>
  <si>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</si>
  <si>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</si>
  <si>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</si>
  <si>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</si>
  <si>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</si>
  <si>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</si>
  <si>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</si>
  <si>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</si>
  <si>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</si>
  <si>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</si>
  <si>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</si>
  <si>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</si>
  <si>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</si>
  <si>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</si>
  <si>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</si>
  <si>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</si>
  <si>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</si>
  <si>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</si>
  <si>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</si>
  <si>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</si>
  <si>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</si>
  <si>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</si>
  <si>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</si>
  <si>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</si>
  <si>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</si>
  <si>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</si>
  <si>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</si>
  <si>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</si>
  <si>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</si>
  <si>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</si>
  <si>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</si>
  <si>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</si>
  <si>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</si>
  <si>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</si>
  <si>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</si>
  <si>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</si>
  <si>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</si>
  <si>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</si>
  <si>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</si>
  <si>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</si>
  <si>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</si>
  <si>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</si>
  <si>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</si>
  <si>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</si>
  <si>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</si>
  <si>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</si>
  <si>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</si>
  <si>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</si>
  <si>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</si>
  <si>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</si>
  <si>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</si>
  <si>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</si>
  <si>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</si>
  <si>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</si>
  <si>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</si>
  <si>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</si>
  <si>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</si>
  <si>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</si>
  <si>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</si>
  <si>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</si>
  <si>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</si>
  <si>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</si>
  <si>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</si>
  <si>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</si>
  <si>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</si>
  <si>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</si>
  <si>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</si>
  <si>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</si>
  <si>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</si>
  <si>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</si>
  <si>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</si>
  <si>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</si>
  <si>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</si>
  <si>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</si>
  <si>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</si>
  <si>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</si>
  <si>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</si>
  <si>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</si>
  <si>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</si>
  <si>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</si>
  <si>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</si>
  <si>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</si>
  <si>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</si>
  <si>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</si>
  <si>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</si>
  <si>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</si>
  <si>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</si>
  <si>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</si>
  <si>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</si>
  <si>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</si>
  <si>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</si>
  <si>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</si>
  <si>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</si>
  <si>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</si>
  <si>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</si>
  <si>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</si>
  <si>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</si>
  <si>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</si>
  <si>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</si>
  <si>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</si>
  <si>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</si>
  <si>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</si>
  <si>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</si>
  <si>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</si>
  <si>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</si>
  <si>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</si>
  <si>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</si>
  <si>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</si>
  <si>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</si>
  <si>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</si>
  <si>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</si>
  <si>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</si>
  <si>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</si>
  <si>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</si>
  <si>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</si>
  <si>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</si>
  <si>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</si>
  <si>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</si>
  <si>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</si>
  <si>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</si>
  <si>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</si>
  <si>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</si>
  <si>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</si>
  <si>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</si>
  <si>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</si>
  <si>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</si>
  <si>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</si>
  <si>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</si>
  <si>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</si>
  <si>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</si>
  <si>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</si>
  <si>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</si>
  <si>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</si>
  <si>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</si>
  <si>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</si>
  <si>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</si>
  <si>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</si>
  <si>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</si>
  <si>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</si>
  <si>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</si>
  <si>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</si>
  <si>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</si>
  <si>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</si>
  <si>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</si>
  <si>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</si>
  <si>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</si>
  <si>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</si>
  <si>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</si>
  <si>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</si>
  <si>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</si>
  <si>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</si>
  <si>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</si>
  <si>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</si>
  <si>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</si>
  <si>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</si>
  <si>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</si>
  <si>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</si>
  <si>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</si>
  <si>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</si>
  <si>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</si>
  <si>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</si>
  <si>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</si>
  <si>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</si>
  <si>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</si>
  <si>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</si>
  <si>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</si>
  <si>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</si>
  <si>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</si>
  <si>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</si>
  <si>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</si>
  <si>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</si>
  <si>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</si>
  <si>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</si>
  <si>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</si>
  <si>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</si>
  <si>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</si>
  <si>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</si>
  <si>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</si>
  <si>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</si>
  <si>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</si>
  <si>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</si>
  <si>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</si>
  <si>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</si>
  <si>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</si>
  <si>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</si>
  <si>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</si>
  <si>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</si>
  <si>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</si>
  <si>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</si>
  <si>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</si>
  <si>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</si>
  <si>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</si>
  <si>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</si>
  <si>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</si>
  <si>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</si>
  <si>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</si>
  <si>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</si>
  <si>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</si>
  <si>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</si>
  <si>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</si>
  <si>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</si>
  <si>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</si>
  <si>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</si>
  <si>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</si>
  <si>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</si>
  <si>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</si>
  <si>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</si>
  <si>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</si>
  <si>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</si>
  <si>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</si>
  <si>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</si>
  <si>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</si>
  <si>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</si>
  <si>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</si>
  <si>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</si>
  <si>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</si>
  <si>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</si>
  <si>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</si>
  <si>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</si>
  <si>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</si>
  <si>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</si>
  <si>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</si>
  <si>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</si>
  <si>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</si>
  <si>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</si>
  <si>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</si>
  <si>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</si>
  <si>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</si>
  <si>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</si>
  <si>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</si>
  <si>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</si>
  <si>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</si>
  <si>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</si>
  <si>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</si>
  <si>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</si>
  <si>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</si>
  <si>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</si>
  <si>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</si>
  <si>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</si>
  <si>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</si>
  <si>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</si>
  <si>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</si>
  <si>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</si>
  <si>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</si>
  <si>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</si>
  <si>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</si>
  <si>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</si>
  <si>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</si>
  <si>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</si>
  <si>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</si>
  <si>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</si>
  <si>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</si>
  <si>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</si>
  <si>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</si>
  <si>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</si>
  <si>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</si>
  <si>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</si>
  <si>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</si>
  <si>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</si>
  <si>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</si>
  <si>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</si>
  <si>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</si>
  <si>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</si>
  <si>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</si>
  <si>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</si>
  <si>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</si>
  <si>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</si>
  <si>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</si>
  <si>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</si>
  <si>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</si>
  <si>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</si>
  <si>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</si>
  <si>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</si>
  <si>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</si>
  <si>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</si>
  <si>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</si>
  <si>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</si>
  <si>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</si>
  <si>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</si>
  <si>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</si>
  <si>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</si>
  <si>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</si>
  <si>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</si>
  <si>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</si>
  <si>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</si>
  <si>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</si>
  <si>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</si>
  <si>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</si>
  <si>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</si>
  <si>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</si>
  <si>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</si>
  <si>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</si>
  <si>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</si>
  <si>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</si>
  <si>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</si>
  <si>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</si>
  <si>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</si>
  <si>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</si>
  <si>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</si>
  <si>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</si>
  <si>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</si>
  <si>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</si>
  <si>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</si>
  <si>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</si>
  <si>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</si>
  <si>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</si>
  <si>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</si>
  <si>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</si>
  <si>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</si>
  <si>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</si>
  <si>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</si>
  <si>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</si>
  <si>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</si>
  <si>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</si>
  <si>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</si>
  <si>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</si>
  <si>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</si>
  <si>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</si>
  <si>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</si>
  <si>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</si>
  <si>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</si>
  <si>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</si>
  <si>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</si>
  <si>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</si>
  <si>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</si>
  <si>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</si>
  <si>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</si>
  <si>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</si>
  <si>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</si>
  <si>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</si>
  <si>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</si>
  <si>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</si>
  <si>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</si>
  <si>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</si>
  <si>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</si>
  <si>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</si>
  <si>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</si>
  <si>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</si>
  <si>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</si>
  <si>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</si>
  <si>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</si>
  <si>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</si>
  <si>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</si>
  <si>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</si>
  <si>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</si>
  <si>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</si>
  <si>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</si>
  <si>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</si>
  <si>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</si>
  <si>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</si>
  <si>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</si>
  <si>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</si>
  <si>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</si>
  <si>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</si>
  <si>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</si>
  <si>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</si>
  <si>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</si>
  <si>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</si>
  <si>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</si>
  <si>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</si>
  <si>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</si>
  <si>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</si>
  <si>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</si>
  <si>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</si>
  <si>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</si>
  <si>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</si>
  <si>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</si>
  <si>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</si>
  <si>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</si>
  <si>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</si>
  <si>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</si>
  <si>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</si>
  <si>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</si>
  <si>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</si>
  <si>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</si>
  <si>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</si>
  <si>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</si>
  <si>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</si>
  <si>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</si>
  <si>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</si>
  <si>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</si>
  <si>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</si>
  <si>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</si>
  <si>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</si>
  <si>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</si>
  <si>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</si>
  <si>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</si>
  <si>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</si>
  <si>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</si>
  <si>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</si>
  <si>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</si>
  <si>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</si>
  <si>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</si>
  <si>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</si>
  <si>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</si>
  <si>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</si>
  <si>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</si>
  <si>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</si>
  <si>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</si>
  <si>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</si>
  <si>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</si>
  <si>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</si>
  <si>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</si>
  <si>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</si>
  <si>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</si>
  <si>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</si>
  <si>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</si>
  <si>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</si>
  <si>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</si>
  <si>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</si>
  <si>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</si>
  <si>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</si>
  <si>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</si>
  <si>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</si>
  <si>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</si>
  <si>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</si>
  <si>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</si>
  <si>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</si>
  <si>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</si>
  <si>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</si>
  <si>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</si>
  <si>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</si>
  <si>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</si>
  <si>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</si>
  <si>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</si>
  <si>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</si>
  <si>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</si>
  <si>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</si>
  <si>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</si>
  <si>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</si>
  <si>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</si>
  <si>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</si>
  <si>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</si>
  <si>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</si>
  <si>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</si>
  <si>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</si>
  <si>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</si>
  <si>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</si>
  <si>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</si>
  <si>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</si>
  <si>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</si>
  <si>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</si>
  <si>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</si>
  <si>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</si>
  <si>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</si>
  <si>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</si>
  <si>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</si>
  <si>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</si>
  <si>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</si>
  <si>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</si>
  <si>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</si>
  <si>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</si>
  <si>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</si>
  <si>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</si>
  <si>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</si>
  <si>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</si>
  <si>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</si>
  <si>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</si>
  <si>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</si>
  <si>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</si>
  <si>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</si>
  <si>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</si>
  <si>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</si>
  <si>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</si>
  <si>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</si>
  <si>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</si>
  <si>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</si>
  <si>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</si>
  <si>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</si>
  <si>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</si>
  <si>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</si>
  <si>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</si>
  <si>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</si>
  <si>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</si>
  <si>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</si>
  <si>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</si>
  <si>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</si>
  <si>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</si>
  <si>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</si>
  <si>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</si>
  <si>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</si>
  <si>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</si>
  <si>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</si>
  <si>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</si>
  <si>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</si>
  <si>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</si>
  <si>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</si>
  <si>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</si>
  <si>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</si>
  <si>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</si>
  <si>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</si>
  <si>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</si>
  <si>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</si>
  <si>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</si>
  <si>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</si>
  <si>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</si>
  <si>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</si>
  <si>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</si>
  <si>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</si>
  <si>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</si>
  <si>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</si>
  <si>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</si>
  <si>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</si>
  <si>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</si>
  <si>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</si>
  <si>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</si>
  <si>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</si>
  <si>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</si>
  <si>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</si>
  <si>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</si>
  <si>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</si>
  <si>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</si>
  <si>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</si>
  <si>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</si>
  <si>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</si>
  <si>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</si>
  <si>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</si>
  <si>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</si>
  <si>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</si>
  <si>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</si>
  <si>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</si>
  <si>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</si>
  <si>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</si>
  <si>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</si>
  <si>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</si>
  <si>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</si>
  <si>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</si>
  <si>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</si>
  <si>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</si>
  <si>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</si>
  <si>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</si>
  <si>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</si>
  <si>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</si>
  <si>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</si>
  <si>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</si>
  <si>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</si>
  <si>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</si>
  <si>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</si>
  <si>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</si>
  <si>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</si>
  <si>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</si>
  <si>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</si>
  <si>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</si>
  <si>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</si>
  <si>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</si>
  <si>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</si>
  <si>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</si>
  <si>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</si>
  <si>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</si>
  <si>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</si>
  <si>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</si>
  <si>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</si>
  <si>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</si>
  <si>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</si>
  <si>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</si>
  <si>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</si>
  <si>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</si>
  <si>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</si>
  <si>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</si>
  <si>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</si>
  <si>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</si>
  <si>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</si>
  <si>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</si>
  <si>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</si>
  <si>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</si>
  <si>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</si>
  <si>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</si>
  <si>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</si>
  <si>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</si>
  <si>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</si>
  <si>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</si>
  <si>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</si>
  <si>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</si>
  <si>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</si>
  <si>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</si>
  <si>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</si>
  <si>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</si>
  <si>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</si>
  <si>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</si>
  <si>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</si>
  <si>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</si>
  <si>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</si>
  <si>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</si>
  <si>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</si>
  <si>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</si>
  <si>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</si>
  <si>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</si>
  <si>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</si>
  <si>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</si>
  <si>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</si>
  <si>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</si>
  <si>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</si>
  <si>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</si>
  <si>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</si>
  <si>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</si>
  <si>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</si>
  <si>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</si>
  <si>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</si>
  <si>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</si>
  <si>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</si>
  <si>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</si>
  <si>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</si>
  <si>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</si>
  <si>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</si>
  <si>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</si>
  <si>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</si>
  <si>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</si>
  <si>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</si>
  <si>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</si>
  <si>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</si>
  <si>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</si>
  <si>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</si>
  <si>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</si>
  <si>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</si>
  <si>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</si>
  <si>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</si>
  <si>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</si>
  <si>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</si>
  <si>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</si>
  <si>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</si>
  <si>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</si>
  <si>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</si>
  <si>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</si>
  <si>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</si>
  <si>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</si>
  <si>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</si>
  <si>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</si>
  <si>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</si>
  <si>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</si>
  <si>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</si>
  <si>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</si>
  <si>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</si>
  <si>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</si>
  <si>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</si>
  <si>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</si>
  <si>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</si>
  <si>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</si>
  <si>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</si>
  <si>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</si>
  <si>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</si>
  <si>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</si>
  <si>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</si>
  <si>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</si>
  <si>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</si>
  <si>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</si>
  <si>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</si>
  <si>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</si>
  <si>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</si>
  <si>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</si>
  <si>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</si>
  <si>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</si>
  <si>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</si>
  <si>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</si>
  <si>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</si>
  <si>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</si>
  <si>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</si>
  <si>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</si>
  <si>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</si>
  <si>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</si>
  <si>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</si>
  <si>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</si>
  <si>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</si>
  <si>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</si>
  <si>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</si>
  <si>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</si>
  <si>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</si>
  <si>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</si>
  <si>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</si>
  <si>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</si>
  <si>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</si>
  <si>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</si>
  <si>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</si>
  <si>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</si>
  <si>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</si>
  <si>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</si>
  <si>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</si>
  <si>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</si>
  <si>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</si>
  <si>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</si>
  <si>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</si>
  <si>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</si>
  <si>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</si>
  <si>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</si>
  <si>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</si>
  <si>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</si>
  <si>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</si>
  <si>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</si>
  <si>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</si>
  <si>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</si>
  <si>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</si>
  <si>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</si>
  <si>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</si>
  <si>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</si>
  <si>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</si>
  <si>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</si>
  <si>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</si>
  <si>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</si>
  <si>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</si>
  <si>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</si>
  <si>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</si>
  <si>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</si>
  <si>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</si>
  <si>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</si>
  <si>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</si>
  <si>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</si>
  <si>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</si>
  <si>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</si>
  <si>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</si>
  <si>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</si>
  <si>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</si>
  <si>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</si>
  <si>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</si>
  <si>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</si>
  <si>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</si>
  <si>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</si>
  <si>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</si>
  <si>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</si>
  <si>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</si>
  <si>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</si>
  <si>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</si>
  <si>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</si>
  <si>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</si>
  <si>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</si>
  <si>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</si>
  <si>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</si>
  <si>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</si>
  <si>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</si>
  <si>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</si>
  <si>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</si>
  <si>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</si>
  <si>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</si>
  <si>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</si>
  <si>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</si>
  <si>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</si>
  <si>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</si>
  <si>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</si>
  <si>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</si>
  <si>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</si>
  <si>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</si>
  <si>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</si>
  <si>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</si>
  <si>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</si>
  <si>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</si>
  <si>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</si>
  <si>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</si>
  <si>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</si>
  <si>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</si>
  <si>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</si>
  <si>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</si>
  <si>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</si>
  <si>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</si>
  <si>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</si>
  <si>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</si>
  <si>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</si>
  <si>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</si>
  <si>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</si>
  <si>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</si>
  <si>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</si>
  <si>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</si>
  <si>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</si>
  <si>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</si>
  <si>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</si>
  <si>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</si>
  <si>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</si>
  <si>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</si>
  <si>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</si>
  <si>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</si>
  <si>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</si>
  <si>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</si>
  <si>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</si>
  <si>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</si>
  <si>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</si>
  <si>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</si>
  <si>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</si>
  <si>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</si>
  <si>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</si>
  <si>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</si>
  <si>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</si>
  <si>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</si>
  <si>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</si>
  <si>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</si>
  <si>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</si>
  <si>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</si>
  <si>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</si>
  <si>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</si>
  <si>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</si>
  <si>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</si>
  <si>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</si>
  <si>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</si>
  <si>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</si>
  <si>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</si>
  <si>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</si>
  <si>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</si>
  <si>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</si>
  <si>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</si>
  <si>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</si>
  <si>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</si>
  <si>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</si>
  <si>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</si>
  <si>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</si>
  <si>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</si>
  <si>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</si>
  <si>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</si>
  <si>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</si>
  <si>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</si>
  <si>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</si>
  <si>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</si>
  <si>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</si>
  <si>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</si>
  <si>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</si>
  <si>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</si>
  <si>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</si>
  <si>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</si>
  <si>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</si>
  <si>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</si>
  <si>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</si>
  <si>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</si>
  <si>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</si>
  <si>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</si>
  <si>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</si>
  <si>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</si>
  <si>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</si>
  <si>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</si>
  <si>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</si>
  <si>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</si>
  <si>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</si>
  <si>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</si>
  <si>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</si>
  <si>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</si>
  <si>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</si>
  <si>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</si>
  <si>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</si>
  <si>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</si>
  <si>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</si>
  <si>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</si>
  <si>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</si>
  <si>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</si>
  <si>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</si>
  <si>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</si>
  <si>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</si>
  <si>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</si>
  <si>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</si>
  <si>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</si>
  <si>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</si>
  <si>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</si>
  <si>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</si>
  <si>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</si>
  <si>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</si>
  <si>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</si>
  <si>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</si>
  <si>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</si>
  <si>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</si>
  <si>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</si>
  <si>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</si>
  <si>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</si>
  <si>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</si>
  <si>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</si>
  <si>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</si>
  <si>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</si>
  <si>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</si>
  <si>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</si>
  <si>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</si>
  <si>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</si>
  <si>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</si>
  <si>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</si>
  <si>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</si>
  <si>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</si>
  <si>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</si>
  <si>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</si>
  <si>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</si>
  <si>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</si>
  <si>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</si>
  <si>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</si>
  <si>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</si>
  <si>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</si>
  <si>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</si>
  <si>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</si>
  <si>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</si>
  <si>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</si>
  <si>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</si>
  <si>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</si>
  <si>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</si>
  <si>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</si>
  <si>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</si>
  <si>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</si>
  <si>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</si>
  <si>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</si>
  <si>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</si>
  <si>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</si>
  <si>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</si>
  <si>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</si>
  <si>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</si>
  <si>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</si>
  <si>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</si>
  <si>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</si>
  <si>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</si>
  <si>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</si>
  <si>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</si>
  <si>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</si>
  <si>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</si>
  <si>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</si>
  <si>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</si>
  <si>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</si>
  <si>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</si>
  <si>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</si>
  <si>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</si>
  <si>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</si>
  <si>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</si>
  <si>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</si>
  <si>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</si>
  <si>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</si>
  <si>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</si>
  <si>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</si>
  <si>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</si>
  <si>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</si>
  <si>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</si>
  <si>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</si>
  <si>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</si>
  <si>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</si>
  <si>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</si>
  <si>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</si>
  <si>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</si>
  <si>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</si>
  <si>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</si>
  <si>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</si>
  <si>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</si>
  <si>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</si>
  <si>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</si>
  <si>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</si>
  <si>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</si>
  <si>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</si>
  <si>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</si>
  <si>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</si>
  <si>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</si>
  <si>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</si>
  <si>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</si>
  <si>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</si>
  <si>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</si>
  <si>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</si>
  <si>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</si>
  <si>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</si>
  <si>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</si>
  <si>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</si>
  <si>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</si>
  <si>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</si>
  <si>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</si>
  <si>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</si>
  <si>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</si>
  <si>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</si>
  <si>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</si>
  <si>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</si>
  <si>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</si>
  <si>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</si>
  <si>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</si>
  <si>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</si>
  <si>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</si>
  <si>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</si>
  <si>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</si>
  <si>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</si>
  <si>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</si>
  <si>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</si>
  <si>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</si>
  <si>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</si>
  <si>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</si>
  <si>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</si>
  <si>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</si>
  <si>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</si>
  <si>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</si>
  <si>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</si>
  <si>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</si>
  <si>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</si>
  <si>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</si>
  <si>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</si>
  <si>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</si>
  <si>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</si>
  <si>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</si>
  <si>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</si>
  <si>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</si>
  <si>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</si>
  <si>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</si>
  <si>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</si>
  <si>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</si>
  <si>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</si>
  <si>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</si>
  <si>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</si>
  <si>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</si>
  <si>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</si>
  <si>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</si>
  <si>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</si>
  <si>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</si>
  <si>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</si>
  <si>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</si>
  <si>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</si>
  <si>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</si>
  <si>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</si>
  <si>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</si>
  <si>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</si>
  <si>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</si>
  <si>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</si>
  <si>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</si>
  <si>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</si>
  <si>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</si>
  <si>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</si>
  <si>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</si>
  <si>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</si>
  <si>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</si>
  <si>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</si>
  <si>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</si>
  <si>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</si>
  <si>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</si>
  <si>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</si>
  <si>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</si>
  <si>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</si>
  <si>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</si>
  <si>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</si>
  <si>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</si>
  <si>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</si>
  <si>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</si>
  <si>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</si>
  <si>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</si>
  <si>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</si>
  <si>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</si>
  <si>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</si>
  <si>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</si>
  <si>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</si>
  <si>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</si>
  <si>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</si>
  <si>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</si>
  <si>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</si>
  <si>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</si>
  <si>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</si>
  <si>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</si>
  <si>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</si>
  <si>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</si>
  <si>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</si>
  <si>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</si>
  <si>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</si>
  <si>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</si>
  <si>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</si>
  <si>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</si>
  <si>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</si>
  <si>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</si>
  <si>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</si>
  <si>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</si>
  <si>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</si>
  <si>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</si>
  <si>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</si>
  <si>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</si>
  <si>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</si>
  <si>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</si>
  <si>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</si>
  <si>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</si>
  <si>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</si>
  <si>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</si>
  <si>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</si>
  <si>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</si>
  <si>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</si>
  <si>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</si>
  <si>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</si>
  <si>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</si>
  <si>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</si>
  <si>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</si>
  <si>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</si>
  <si>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</si>
  <si>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</si>
  <si>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</si>
  <si>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</si>
  <si>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</si>
  <si>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</si>
  <si>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</si>
  <si>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</si>
  <si>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</si>
  <si>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</si>
  <si>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</si>
  <si>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</si>
  <si>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</si>
  <si>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</si>
  <si>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</si>
  <si>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</si>
  <si>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</si>
  <si>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</si>
  <si>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</si>
  <si>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</si>
  <si>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</si>
  <si>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</si>
  <si>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</si>
  <si>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</si>
  <si>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</si>
  <si>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</si>
  <si>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</si>
  <si>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</si>
  <si>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</si>
  <si>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</si>
  <si>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</si>
  <si>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</si>
  <si>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</si>
  <si>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</si>
  <si>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</si>
  <si>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</si>
  <si>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</si>
  <si>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</si>
  <si>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</si>
  <si>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</si>
  <si>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</si>
  <si>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</si>
  <si>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</si>
  <si>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</si>
  <si>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</si>
  <si>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</si>
  <si>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</si>
  <si>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</si>
  <si>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</si>
  <si>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</si>
  <si>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</si>
  <si>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</si>
  <si>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</si>
  <si>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</si>
  <si>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</si>
  <si>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</si>
  <si>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</si>
  <si>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</si>
  <si>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</si>
  <si>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</si>
  <si>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</si>
  <si>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</si>
  <si>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</si>
  <si>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</si>
  <si>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</si>
  <si>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</si>
  <si>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</si>
  <si>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</si>
  <si>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</si>
  <si>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</si>
  <si>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</si>
  <si>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</si>
  <si>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</si>
  <si>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</si>
  <si>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</si>
  <si>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</si>
  <si>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</si>
  <si>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</si>
  <si>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</si>
  <si>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</si>
  <si>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</si>
  <si>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</si>
  <si>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</si>
  <si>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</si>
  <si>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</si>
  <si>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</si>
  <si>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</si>
  <si>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</si>
  <si>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</si>
  <si>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</si>
  <si>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</si>
  <si>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</si>
  <si>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</si>
  <si>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</si>
  <si>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</si>
  <si>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</si>
  <si>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</si>
  <si>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</si>
  <si>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</si>
  <si>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</si>
  <si>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</si>
  <si>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</si>
  <si>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</si>
  <si>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</si>
  <si>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</si>
  <si>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</si>
  <si>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</si>
  <si>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</si>
  <si>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</si>
  <si>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</si>
  <si>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</si>
  <si>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</si>
  <si>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</si>
  <si>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</si>
  <si>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</si>
  <si>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</si>
  <si>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</si>
  <si>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</si>
  <si>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</si>
  <si>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</si>
  <si>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</si>
  <si>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</si>
  <si>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</si>
  <si>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</si>
  <si>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</si>
  <si>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</si>
  <si>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</si>
  <si>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</si>
  <si>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</si>
  <si>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</si>
  <si>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</si>
  <si>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</si>
  <si>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</si>
  <si>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</si>
  <si>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</si>
  <si>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</si>
  <si>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</si>
  <si>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</si>
  <si>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</si>
  <si>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</si>
  <si>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</si>
  <si>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</si>
  <si>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</si>
  <si>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</si>
  <si>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</si>
  <si>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</si>
  <si>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</si>
  <si>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</si>
  <si>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</si>
  <si>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</si>
  <si>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</si>
  <si>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</si>
  <si>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</si>
  <si>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</si>
  <si>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</si>
  <si>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</si>
  <si>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</si>
  <si>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</si>
  <si>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</si>
  <si>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</si>
  <si>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</si>
  <si>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</si>
  <si>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</si>
  <si>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</si>
  <si>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</si>
  <si>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</si>
  <si>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</si>
  <si>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</si>
  <si>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</si>
  <si>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</si>
  <si>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</si>
  <si>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</si>
  <si>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</si>
  <si>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</si>
  <si>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</si>
  <si>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</si>
  <si>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</si>
  <si>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</si>
  <si>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</si>
  <si>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</si>
  <si>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</si>
  <si>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</si>
  <si>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</si>
  <si>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</si>
  <si>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</si>
  <si>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</si>
  <si>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</si>
  <si>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</si>
  <si>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</si>
  <si>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</si>
  <si>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</si>
  <si>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</si>
  <si>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</si>
  <si>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</si>
  <si>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</si>
  <si>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</si>
  <si>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</si>
  <si>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</si>
  <si>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</si>
  <si>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</si>
  <si>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</si>
  <si>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</si>
  <si>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</si>
  <si>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</si>
  <si>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</si>
  <si>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</si>
  <si>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</si>
  <si>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</si>
  <si>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</si>
  <si>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</si>
  <si>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</si>
  <si>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</si>
  <si>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</si>
  <si>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</si>
  <si>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</si>
  <si>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</si>
  <si>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</si>
  <si>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</si>
  <si>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</si>
  <si>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</si>
  <si>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</si>
  <si>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</si>
  <si>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</si>
  <si>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</si>
  <si>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</si>
  <si>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</si>
  <si>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</si>
  <si>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</si>
  <si>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</si>
  <si>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</si>
  <si>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</si>
  <si>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</si>
  <si>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</si>
  <si>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</si>
  <si>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</si>
  <si>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</si>
  <si>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</si>
  <si>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</si>
  <si>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</si>
  <si>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</si>
  <si>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</si>
  <si>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</si>
  <si>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</si>
  <si>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</si>
  <si>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</si>
  <si>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</si>
  <si>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</si>
  <si>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</si>
  <si>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</si>
  <si>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</si>
  <si>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</si>
  <si>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</si>
  <si>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</si>
  <si>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</si>
  <si>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</si>
  <si>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</si>
  <si>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</si>
  <si>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</si>
  <si>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</si>
  <si>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</si>
  <si>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</si>
  <si>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</si>
  <si>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</si>
  <si>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</si>
  <si>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</si>
  <si>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</si>
  <si>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</si>
  <si>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</si>
  <si>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</si>
  <si>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</si>
  <si>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</si>
  <si>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</si>
  <si>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</si>
  <si>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</si>
  <si>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</si>
  <si>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</si>
  <si>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</si>
  <si>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</si>
  <si>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</si>
  <si>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</si>
  <si>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</si>
  <si>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</si>
  <si>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</si>
  <si>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</si>
  <si>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</si>
  <si>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</si>
  <si>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</si>
  <si>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</si>
  <si>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</si>
  <si>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</si>
  <si>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</si>
  <si>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</si>
  <si>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</si>
  <si>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</si>
  <si>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</si>
  <si>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</si>
  <si>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</si>
  <si>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</si>
  <si>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</si>
  <si>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</si>
  <si>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</si>
  <si>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</si>
  <si>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</si>
  <si>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</si>
  <si>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</si>
  <si>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</si>
  <si>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</si>
  <si>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</si>
  <si>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</si>
  <si>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</si>
  <si>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</si>
  <si>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</si>
  <si>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</si>
  <si>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</si>
  <si>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</si>
  <si>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</si>
  <si>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</si>
  <si>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</si>
  <si>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</si>
  <si>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</si>
  <si>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</si>
  <si>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</si>
  <si>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</si>
  <si>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</si>
  <si>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</si>
  <si>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</si>
  <si>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</si>
  <si>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</si>
  <si>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</si>
  <si>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</si>
  <si>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</si>
  <si>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</si>
  <si>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</si>
  <si>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</si>
  <si>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</si>
  <si>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</si>
  <si>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</si>
  <si>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</si>
  <si>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</si>
  <si>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</si>
  <si>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</si>
  <si>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</si>
  <si>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</si>
  <si>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</si>
  <si>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</si>
  <si>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</si>
  <si>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</si>
  <si>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</si>
  <si>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</si>
  <si>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</si>
  <si>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</si>
  <si>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</si>
  <si>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</si>
  <si>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</si>
  <si>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</si>
  <si>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</si>
  <si>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</si>
  <si>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</si>
  <si>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</si>
  <si>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</si>
  <si>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</si>
  <si>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</si>
  <si>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</si>
  <si>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</si>
  <si>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</si>
  <si>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</si>
  <si>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</si>
  <si>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</si>
  <si>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</si>
  <si>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</si>
  <si>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</si>
  <si>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</si>
  <si>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</si>
  <si>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</si>
  <si>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</si>
  <si>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</si>
  <si>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</si>
  <si>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</si>
  <si>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</si>
  <si>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</si>
  <si>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</si>
  <si>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</si>
  <si>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</si>
  <si>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</si>
  <si>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</si>
  <si>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</si>
  <si>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</si>
  <si>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</si>
  <si>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</si>
  <si>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</si>
  <si>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</si>
  <si>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</si>
  <si>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</si>
  <si>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</si>
  <si>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</si>
  <si>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</si>
  <si>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</si>
  <si>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</si>
  <si>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</si>
  <si>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</si>
  <si>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</si>
  <si>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</si>
  <si>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</si>
  <si>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</si>
  <si>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</si>
  <si>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</si>
  <si>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</si>
  <si>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</si>
  <si>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</si>
  <si>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</si>
  <si>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</si>
  <si>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</si>
  <si>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</si>
  <si>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</si>
  <si>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</si>
  <si>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</si>
  <si>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</si>
  <si>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</si>
  <si>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</si>
  <si>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</si>
  <si>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</si>
  <si>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</si>
  <si>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</si>
  <si>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</si>
  <si>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</si>
  <si>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</si>
  <si>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</si>
  <si>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</si>
  <si>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</si>
  <si>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</si>
  <si>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</si>
  <si>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</si>
  <si>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</si>
  <si>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</si>
  <si>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</si>
  <si>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</si>
  <si>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</si>
  <si>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</si>
  <si>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</si>
  <si>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</si>
  <si>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</si>
  <si>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</si>
  <si>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</si>
  <si>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</si>
  <si>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</si>
  <si>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</si>
  <si>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</si>
  <si>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</si>
  <si>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</si>
  <si>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</si>
  <si>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</si>
  <si>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</si>
  <si>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</si>
  <si>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</si>
  <si>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</si>
  <si>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</si>
  <si>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</si>
  <si>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</si>
  <si>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</si>
  <si>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</si>
  <si>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</si>
  <si>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</si>
  <si>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</si>
  <si>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</si>
  <si>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</si>
  <si>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</si>
  <si>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</si>
  <si>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</si>
  <si>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</si>
  <si>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</si>
  <si>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</si>
  <si>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</si>
  <si>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</si>
  <si>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</si>
  <si>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</si>
  <si>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</si>
  <si>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</si>
  <si>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</si>
  <si>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</si>
  <si>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</si>
  <si>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</si>
  <si>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</si>
  <si>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</si>
  <si>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</si>
  <si>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</si>
  <si>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</si>
  <si>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</si>
  <si>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</si>
  <si>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</si>
  <si>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</si>
  <si>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</si>
  <si>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</si>
  <si>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</si>
  <si>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</si>
  <si>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</si>
  <si>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</si>
  <si>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</si>
  <si>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</si>
  <si>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</si>
  <si>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</si>
  <si>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</si>
  <si>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</si>
  <si>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</si>
  <si>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</si>
  <si>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</si>
  <si>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</si>
  <si>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</si>
  <si>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</si>
  <si>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</si>
  <si>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</si>
  <si>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</si>
  <si>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</si>
  <si>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</si>
  <si>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</si>
  <si>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</si>
  <si>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</si>
  <si>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</si>
  <si>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</si>
  <si>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</si>
  <si>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</si>
  <si>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</si>
  <si>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</si>
  <si>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</si>
  <si>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</si>
  <si>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</si>
  <si>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</si>
  <si>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</si>
  <si>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</si>
  <si>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</si>
  <si>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</si>
  <si>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</si>
  <si>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</si>
  <si>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</si>
  <si>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</si>
  <si>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</si>
  <si>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</si>
  <si>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</si>
  <si>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</si>
  <si>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</si>
  <si>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</si>
  <si>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</si>
  <si>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</si>
  <si>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</si>
  <si>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</si>
  <si>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</si>
  <si>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</si>
  <si>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</si>
  <si>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</si>
  <si>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</si>
  <si>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</si>
  <si>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</si>
  <si>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</si>
  <si>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</si>
  <si>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</si>
  <si>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</si>
  <si>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</si>
  <si>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</si>
  <si>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</si>
  <si>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</si>
  <si>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</si>
  <si>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</si>
  <si>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</si>
  <si>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</si>
  <si>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</si>
  <si>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</si>
  <si>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</si>
  <si>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</si>
  <si>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</si>
  <si>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</si>
  <si>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</si>
  <si>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</si>
  <si>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</si>
  <si>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</si>
  <si>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</si>
  <si>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</si>
  <si>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</si>
  <si>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</si>
  <si>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</si>
  <si>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</si>
  <si>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</si>
  <si>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</si>
  <si>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</si>
  <si>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</si>
  <si>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</si>
  <si>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</si>
  <si>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</si>
  <si>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</si>
  <si>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</si>
  <si>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</si>
  <si>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</si>
  <si>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</si>
  <si>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</si>
  <si>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</si>
  <si>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</si>
  <si>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</si>
  <si>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</si>
  <si>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</si>
  <si>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</si>
  <si>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</si>
  <si>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</si>
  <si>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</si>
  <si>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</si>
  <si>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</si>
  <si>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</si>
  <si>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</si>
  <si>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</si>
  <si>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</si>
  <si>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</si>
  <si>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</si>
  <si>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</si>
  <si>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</si>
  <si>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</si>
  <si>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</si>
  <si>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</si>
  <si>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</si>
  <si>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</si>
  <si>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</si>
  <si>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</si>
  <si>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</si>
  <si>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</si>
  <si>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</si>
  <si>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</si>
  <si>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</si>
  <si>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</si>
  <si>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</si>
  <si>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</si>
  <si>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</si>
  <si>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</si>
  <si>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</si>
  <si>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</si>
  <si>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</si>
  <si>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</si>
  <si>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</si>
  <si>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</si>
  <si>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</si>
  <si>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</si>
  <si>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</si>
  <si>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</si>
  <si>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</si>
  <si>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</si>
  <si>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</si>
  <si>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</si>
  <si>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</si>
  <si>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</si>
  <si>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</si>
  <si>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</si>
  <si>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</si>
  <si>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</si>
  <si>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</si>
  <si>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</si>
  <si>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</si>
  <si>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</si>
  <si>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</si>
  <si>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</si>
  <si>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</si>
  <si>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</si>
  <si>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</si>
  <si>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</si>
  <si>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</si>
  <si>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</si>
  <si>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</si>
  <si>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</si>
  <si>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</si>
  <si>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</si>
  <si>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</si>
  <si>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</si>
  <si>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</si>
  <si>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</si>
  <si>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</si>
  <si>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</si>
  <si>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</si>
  <si>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</si>
  <si>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</si>
  <si>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</si>
  <si>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</si>
  <si>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</si>
  <si>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</si>
  <si>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</si>
  <si>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</si>
  <si>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</si>
  <si>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</si>
  <si>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</si>
  <si>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</si>
  <si>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</si>
  <si>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</si>
  <si>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</si>
  <si>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</si>
  <si>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</si>
  <si>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</si>
  <si>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</si>
  <si>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</si>
  <si>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</si>
  <si>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</si>
  <si>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</si>
  <si>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</si>
  <si>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</si>
  <si>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</si>
  <si>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</si>
  <si>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</si>
  <si>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</si>
  <si>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</si>
  <si>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</si>
  <si>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</si>
  <si>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</si>
  <si>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</si>
  <si>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</si>
  <si>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</si>
  <si>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</si>
  <si>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</si>
  <si>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</si>
  <si>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</si>
  <si>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</si>
  <si>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</si>
  <si>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</si>
  <si>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</si>
  <si>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</si>
  <si>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</si>
  <si>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</si>
  <si>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</si>
  <si>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</si>
  <si>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</si>
  <si>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</si>
  <si>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</si>
  <si>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</si>
  <si>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</si>
  <si>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</si>
  <si>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</si>
  <si>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</si>
  <si>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</si>
  <si>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</si>
  <si>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</si>
  <si>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</si>
  <si>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</si>
  <si>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</si>
  <si>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</si>
  <si>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</si>
  <si>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</si>
  <si>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</si>
  <si>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</si>
  <si>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</si>
  <si>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</si>
  <si>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</si>
  <si>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</si>
  <si>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</si>
  <si>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</si>
  <si>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</si>
  <si>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</si>
  <si>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</si>
  <si>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</si>
  <si>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</si>
  <si>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</si>
  <si>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</si>
  <si>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</si>
  <si>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</si>
  <si>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</si>
  <si>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</si>
  <si>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</si>
  <si>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</si>
  <si>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</si>
  <si>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</si>
  <si>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</si>
  <si>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</si>
  <si>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</si>
  <si>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</si>
  <si>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</si>
  <si>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</si>
  <si>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</si>
  <si>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</si>
  <si>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</si>
  <si>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</si>
  <si>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</si>
  <si>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</si>
  <si>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</si>
  <si>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</si>
  <si>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</si>
  <si>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</si>
  <si>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</si>
  <si>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</si>
  <si>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</si>
  <si>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</si>
  <si>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</si>
  <si>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</si>
  <si>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</si>
  <si>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</si>
  <si>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</si>
  <si>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</si>
  <si>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</si>
  <si>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</si>
  <si>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</si>
  <si>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</si>
  <si>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</si>
  <si>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</si>
  <si>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</si>
  <si>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</si>
  <si>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</si>
  <si>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</si>
  <si>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</si>
  <si>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</si>
  <si>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</si>
  <si>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</si>
  <si>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</si>
  <si>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</si>
  <si>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</si>
  <si>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</si>
  <si>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</si>
  <si>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</si>
  <si>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</si>
  <si>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</si>
  <si>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</si>
  <si>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</si>
  <si>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</si>
  <si>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</si>
  <si>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</si>
  <si>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</si>
  <si>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</si>
  <si>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</si>
  <si>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</si>
  <si>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</si>
  <si>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</si>
  <si>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</si>
  <si>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</si>
  <si>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</si>
  <si>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</si>
  <si>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</si>
  <si>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</si>
  <si>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</si>
  <si>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</si>
  <si>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</si>
  <si>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</si>
  <si>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</si>
  <si>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</si>
  <si>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</si>
  <si>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</si>
  <si>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</si>
  <si>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</si>
  <si>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</si>
  <si>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</si>
  <si>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</si>
  <si>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</si>
  <si>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</si>
  <si>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</si>
  <si>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</si>
  <si>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</si>
  <si>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</si>
  <si>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</si>
  <si>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</si>
  <si>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</si>
  <si>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</si>
  <si>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</si>
  <si>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</si>
  <si>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</si>
  <si>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</si>
  <si>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</si>
  <si>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</si>
  <si>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</si>
  <si>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</si>
  <si>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</si>
  <si>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</si>
  <si>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</si>
  <si>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</si>
  <si>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</si>
  <si>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</si>
  <si>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</si>
  <si>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</si>
  <si>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</si>
  <si>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</si>
  <si>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</si>
  <si>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</si>
  <si>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</si>
  <si>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</si>
  <si>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</si>
  <si>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</si>
  <si>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</si>
  <si>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</si>
  <si>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</si>
  <si>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</si>
  <si>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</si>
  <si>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</si>
  <si>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</si>
  <si>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</si>
  <si>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</si>
  <si>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</si>
  <si>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</si>
  <si>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</si>
  <si>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</si>
  <si>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</si>
  <si>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</si>
  <si>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</si>
  <si>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</si>
  <si>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</si>
  <si>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</si>
  <si>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</si>
  <si>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</si>
  <si>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</si>
  <si>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</si>
  <si>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</si>
  <si>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</si>
  <si>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</si>
  <si>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</si>
  <si>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</si>
  <si>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</si>
  <si>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</si>
  <si>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</si>
  <si>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</si>
  <si>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</si>
  <si>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</si>
  <si>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</si>
  <si>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</si>
  <si>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</si>
  <si>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</si>
  <si>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</si>
  <si>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</si>
  <si>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</si>
  <si>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</si>
  <si>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</si>
  <si>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</si>
  <si>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</si>
  <si>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</si>
  <si>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</si>
  <si>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</si>
  <si>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</si>
  <si>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</si>
  <si>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</si>
  <si>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</si>
  <si>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</si>
  <si>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</si>
  <si>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</si>
  <si>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</si>
  <si>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</si>
  <si>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</si>
  <si>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</si>
  <si>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</si>
  <si>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</si>
  <si>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</si>
  <si>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</si>
  <si>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</si>
  <si>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</si>
  <si>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</si>
  <si>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</si>
  <si>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</si>
  <si>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</si>
  <si>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</si>
  <si>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</si>
  <si>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</si>
  <si>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</si>
  <si>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</si>
  <si>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</si>
  <si>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</si>
  <si>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</si>
  <si>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</si>
  <si>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</si>
  <si>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</si>
  <si>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</si>
  <si>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</si>
  <si>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</si>
  <si>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</si>
  <si>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</si>
  <si>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</si>
  <si>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</si>
  <si>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</si>
  <si>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</si>
  <si>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</si>
  <si>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</si>
  <si>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</si>
  <si>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</si>
  <si>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</si>
  <si>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</si>
  <si>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</si>
  <si>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</si>
  <si>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</si>
  <si>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</si>
  <si>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</si>
  <si>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</si>
  <si>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</si>
  <si>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</si>
  <si>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</si>
  <si>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</si>
  <si>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</si>
  <si>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</si>
  <si>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</si>
  <si>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</si>
  <si>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</si>
  <si>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</si>
  <si>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</si>
  <si>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</si>
  <si>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</si>
  <si>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</si>
  <si>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</si>
  <si>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</si>
  <si>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</si>
  <si>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</si>
  <si>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</si>
  <si>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</si>
  <si>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</si>
  <si>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</si>
  <si>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</si>
  <si>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</si>
  <si>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</si>
  <si>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</si>
  <si>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</si>
  <si>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</si>
  <si>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</si>
  <si>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</si>
  <si>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</si>
  <si>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</si>
  <si>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</si>
  <si>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</si>
  <si>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</si>
  <si>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</si>
  <si>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</si>
  <si>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</si>
  <si>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</si>
  <si>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</si>
  <si>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</si>
  <si>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</si>
  <si>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</si>
  <si>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</si>
  <si>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</si>
  <si>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</si>
  <si>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</si>
  <si>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</si>
  <si>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</si>
  <si>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</si>
  <si>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</si>
  <si>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</si>
  <si>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</si>
  <si>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</si>
  <si>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</si>
  <si>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</si>
  <si>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</si>
  <si>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</si>
  <si>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</si>
  <si>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</si>
  <si>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</si>
  <si>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</si>
  <si>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</si>
  <si>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</si>
  <si>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</si>
  <si>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</si>
  <si>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</si>
  <si>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</si>
  <si>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</si>
  <si>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</si>
  <si>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</si>
  <si>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</si>
  <si>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</si>
  <si>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</si>
  <si>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</si>
  <si>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</si>
  <si>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</si>
  <si>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</si>
  <si>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</si>
  <si>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</si>
  <si>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</si>
  <si>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</si>
  <si>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</si>
  <si>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</si>
  <si>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</si>
  <si>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</si>
  <si>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</si>
  <si>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</si>
  <si>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</si>
  <si>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</si>
  <si>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</si>
  <si>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</si>
  <si>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</si>
  <si>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</si>
  <si>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</si>
  <si>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</si>
  <si>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</si>
  <si>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</si>
  <si>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</si>
  <si>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</si>
  <si>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</si>
  <si>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</si>
  <si>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</si>
  <si>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</si>
  <si>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</si>
  <si>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</si>
  <si>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</si>
  <si>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</si>
  <si>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</si>
  <si>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</si>
  <si>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</si>
  <si>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</si>
  <si>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</si>
  <si>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</si>
  <si>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</si>
  <si>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</si>
  <si>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</si>
  <si>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</si>
  <si>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</si>
  <si>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</si>
  <si>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</si>
  <si>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</si>
  <si>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</si>
  <si>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</si>
  <si>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</si>
  <si>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</si>
  <si>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</si>
  <si>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</si>
  <si>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</si>
  <si>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</si>
  <si>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</si>
  <si>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</si>
  <si>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</si>
  <si>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</si>
  <si>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</si>
  <si>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</si>
  <si>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</si>
  <si>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</si>
  <si>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</si>
  <si>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</si>
  <si>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</si>
  <si>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</si>
  <si>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</si>
  <si>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</si>
  <si>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</si>
  <si>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</si>
  <si>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</si>
  <si>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</si>
  <si>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</si>
  <si>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</si>
  <si>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</si>
  <si>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</si>
  <si>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</si>
  <si>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</si>
  <si>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</si>
  <si>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</si>
  <si>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</si>
  <si>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</si>
  <si>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</si>
  <si>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</si>
  <si>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</si>
  <si>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</si>
  <si>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</si>
  <si>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</si>
  <si>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</si>
  <si>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</si>
  <si>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</si>
  <si>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</si>
  <si>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</si>
  <si>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</si>
  <si>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</si>
  <si>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</si>
  <si>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</si>
  <si>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</si>
  <si>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</si>
  <si>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</si>
  <si>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</si>
  <si>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</si>
  <si>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</si>
  <si>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</si>
  <si>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</si>
  <si>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</si>
  <si>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</si>
  <si>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</si>
  <si>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</si>
  <si>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</si>
  <si>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</si>
  <si>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</si>
  <si>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</si>
  <si>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</si>
  <si>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</si>
  <si>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</si>
  <si>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</si>
  <si>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</si>
  <si>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</si>
  <si>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</si>
  <si>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</si>
  <si>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</si>
  <si>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</si>
  <si>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</si>
  <si>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</si>
  <si>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</si>
  <si>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</si>
  <si>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</si>
  <si>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</si>
  <si>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</si>
  <si>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</si>
  <si>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</si>
  <si>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</si>
  <si>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</si>
  <si>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</si>
  <si>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</si>
  <si>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</si>
  <si>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</si>
  <si>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</si>
  <si>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</si>
  <si>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</si>
  <si>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</si>
  <si>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</si>
  <si>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</si>
  <si>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</si>
  <si>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</si>
  <si>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</si>
  <si>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</si>
  <si>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</si>
  <si>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</si>
  <si>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</si>
  <si>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</si>
  <si>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</si>
  <si>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</si>
  <si>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</si>
  <si>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</si>
  <si>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</si>
  <si>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</si>
  <si>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</si>
  <si>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</si>
  <si>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</si>
  <si>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</si>
  <si>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</si>
  <si>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</si>
  <si>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</si>
  <si>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</si>
  <si>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</si>
  <si>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</si>
  <si>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</si>
  <si>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</si>
  <si>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</si>
  <si>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</si>
  <si>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</si>
  <si>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</si>
  <si>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</si>
  <si>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</si>
  <si>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</si>
  <si>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</si>
  <si>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</si>
  <si>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</si>
  <si>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</si>
  <si>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</si>
  <si>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</si>
  <si>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</si>
  <si>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</si>
  <si>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</si>
  <si>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</si>
  <si>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</si>
  <si>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</si>
  <si>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</si>
  <si>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</si>
  <si>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</si>
  <si>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</si>
  <si>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</si>
  <si>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</si>
  <si>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</si>
  <si>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</si>
  <si>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</si>
  <si>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</si>
  <si>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</si>
  <si>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</si>
  <si>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</si>
  <si>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</si>
  <si>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</si>
  <si>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</si>
  <si>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</si>
  <si>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</si>
  <si>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</si>
  <si>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</si>
  <si>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</si>
  <si>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</si>
  <si>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</si>
  <si>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</si>
  <si>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</si>
  <si>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</si>
  <si>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</si>
  <si>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</si>
  <si>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</si>
  <si>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</si>
  <si>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</si>
  <si>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</si>
  <si>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</si>
  <si>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</si>
  <si>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</si>
  <si>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</si>
  <si>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</si>
  <si>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</si>
  <si>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</si>
  <si>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</si>
  <si>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</si>
  <si>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</si>
  <si>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</si>
  <si>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</si>
  <si>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</si>
  <si>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</si>
  <si>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</si>
  <si>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</si>
  <si>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</si>
  <si>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</si>
  <si>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</si>
  <si>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</si>
  <si>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</si>
  <si>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</si>
  <si>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</si>
  <si>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</si>
  <si>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</si>
  <si>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</si>
  <si>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</si>
  <si>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</si>
  <si>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</si>
  <si>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</si>
  <si>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</si>
  <si>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</si>
  <si>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</si>
  <si>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</si>
  <si>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</si>
  <si>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</si>
  <si>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</si>
  <si>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</si>
  <si>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</si>
  <si>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</si>
  <si>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</si>
  <si>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</si>
  <si>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</si>
  <si>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</si>
  <si>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</si>
  <si>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</si>
  <si>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</si>
  <si>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</si>
  <si>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</si>
  <si>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</si>
  <si>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</si>
  <si>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</si>
  <si>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</si>
  <si>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</si>
  <si>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</si>
  <si>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</si>
  <si>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</si>
  <si>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</si>
  <si>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</si>
  <si>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</si>
  <si>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</si>
  <si>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</si>
  <si>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</si>
  <si>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</si>
  <si>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</si>
  <si>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</si>
  <si>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</si>
  <si>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</si>
  <si>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</si>
  <si>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</si>
  <si>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</si>
  <si>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</si>
  <si>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</si>
  <si>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</si>
  <si>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</si>
  <si>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</si>
  <si>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</si>
  <si>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</si>
  <si>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</si>
  <si>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</si>
  <si>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</si>
  <si>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</si>
  <si>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</si>
  <si>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</si>
  <si>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</si>
  <si>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</si>
  <si>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</si>
  <si>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</si>
  <si>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</si>
  <si>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</si>
  <si>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</si>
  <si>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</si>
  <si>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</si>
  <si>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</si>
  <si>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</si>
  <si>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</si>
  <si>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</si>
  <si>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</si>
  <si>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</si>
  <si>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</si>
  <si>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</si>
  <si>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</si>
  <si>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</si>
  <si>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</si>
  <si>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</si>
  <si>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</si>
  <si>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</si>
  <si>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</si>
  <si>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</si>
  <si>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</si>
  <si>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</si>
  <si>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</si>
  <si>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</si>
  <si>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</si>
  <si>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</si>
  <si>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</si>
  <si>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</si>
  <si>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</si>
  <si>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</si>
  <si>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</si>
  <si>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</si>
  <si>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</si>
  <si>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</si>
  <si>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</si>
  <si>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</si>
  <si>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</si>
  <si>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</si>
  <si>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</si>
  <si>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</si>
  <si>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</si>
  <si>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</si>
  <si>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</si>
  <si>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</si>
  <si>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</si>
  <si>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</si>
  <si>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</si>
  <si>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</si>
  <si>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</si>
  <si>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</si>
  <si>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</si>
  <si>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</si>
  <si>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</si>
  <si>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</si>
  <si>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</si>
  <si>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</si>
  <si>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</si>
  <si>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</si>
  <si>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</si>
  <si>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</si>
  <si>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</si>
  <si>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</si>
  <si>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</si>
  <si>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</si>
  <si>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</si>
  <si>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</si>
  <si>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</si>
  <si>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</si>
  <si>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</si>
  <si>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</si>
  <si>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</si>
  <si>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</si>
  <si>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</si>
  <si>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</si>
  <si>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</si>
  <si>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</si>
  <si>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</si>
  <si>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</si>
  <si>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</si>
  <si>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</si>
  <si>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</si>
  <si>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</si>
  <si>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</si>
  <si>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</si>
  <si>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</si>
  <si>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</si>
  <si>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</si>
  <si>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</si>
  <si>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</si>
  <si>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</si>
  <si>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</si>
  <si>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</si>
  <si>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</si>
  <si>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</si>
  <si>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</si>
  <si>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</si>
  <si>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</si>
  <si>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</si>
  <si>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</si>
  <si>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</si>
  <si>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</si>
  <si>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</si>
  <si>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</si>
  <si>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</si>
  <si>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</si>
  <si>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</si>
  <si>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</si>
  <si>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</si>
  <si>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</si>
  <si>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</si>
  <si>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</si>
  <si>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</si>
  <si>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</si>
  <si>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</si>
  <si>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</si>
  <si>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</si>
  <si>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</si>
  <si>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</si>
  <si>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</si>
  <si>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</si>
  <si>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</si>
  <si>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</si>
  <si>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</si>
  <si>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</si>
  <si>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</si>
  <si>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</si>
  <si>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</si>
  <si>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</si>
  <si>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</si>
  <si>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</si>
  <si>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</si>
  <si>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</si>
  <si>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</si>
  <si>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</si>
  <si>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</si>
  <si>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</si>
  <si>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</si>
  <si>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</si>
  <si>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</si>
  <si>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</si>
  <si>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</si>
  <si>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</si>
  <si>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</si>
  <si>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</si>
  <si>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</si>
  <si>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</si>
  <si>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</si>
  <si>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</si>
  <si>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</si>
  <si>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</si>
  <si>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</si>
  <si>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</si>
  <si>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</si>
  <si>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</si>
  <si>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</si>
  <si>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</si>
  <si>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</si>
  <si>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</si>
  <si>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</si>
  <si>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</si>
  <si>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</si>
  <si>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</si>
  <si>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</si>
  <si>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</si>
  <si>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</si>
  <si>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</si>
  <si>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</si>
  <si>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</si>
  <si>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</si>
  <si>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</si>
  <si>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</si>
  <si>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</si>
  <si>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</si>
  <si>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</si>
  <si>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</si>
  <si>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</si>
  <si>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</si>
  <si>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</si>
  <si>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</si>
  <si>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</si>
  <si>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</si>
  <si>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</si>
  <si>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</si>
  <si>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</si>
  <si>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</si>
  <si>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</si>
  <si>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</si>
  <si>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</si>
  <si>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</si>
  <si>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</si>
  <si>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</si>
  <si>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</si>
  <si>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</si>
  <si>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</si>
  <si>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</si>
  <si>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</si>
  <si>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</si>
  <si>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</si>
  <si>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</si>
  <si>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</si>
  <si>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</si>
  <si>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</si>
  <si>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</si>
  <si>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</si>
  <si>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</si>
  <si>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</si>
  <si>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</si>
  <si>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</si>
  <si>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</si>
  <si>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</si>
  <si>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</si>
  <si>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</si>
  <si>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</si>
  <si>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</si>
  <si>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</si>
  <si>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</si>
  <si>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</si>
  <si>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</si>
  <si>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</si>
  <si>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</si>
  <si>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</si>
  <si>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</si>
  <si>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</si>
  <si>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</si>
  <si>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</si>
  <si>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</si>
  <si>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</si>
  <si>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</si>
  <si>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</si>
  <si>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</si>
  <si>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</si>
  <si>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</si>
  <si>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</si>
  <si>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</si>
  <si>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</si>
  <si>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</si>
  <si>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</si>
  <si>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</si>
  <si>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</si>
  <si>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</si>
  <si>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</si>
  <si>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</si>
  <si>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</si>
  <si>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</si>
  <si>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</si>
  <si>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</si>
  <si>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</si>
  <si>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</si>
  <si>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</si>
  <si>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</si>
  <si>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</si>
  <si>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</si>
  <si>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</si>
  <si>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</si>
  <si>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</si>
  <si>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</si>
  <si>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</si>
  <si>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</si>
  <si>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</si>
  <si>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</si>
  <si>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</si>
  <si>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</si>
  <si>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</si>
  <si>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</si>
  <si>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</si>
  <si>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</si>
  <si>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</si>
  <si>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</si>
  <si>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</si>
  <si>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</si>
  <si>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</si>
  <si>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</si>
  <si>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</si>
  <si>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</si>
  <si>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</si>
  <si>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</si>
  <si>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</si>
  <si>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</si>
  <si>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</si>
  <si>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</si>
  <si>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</si>
  <si>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</si>
  <si>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</si>
  <si>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</si>
  <si>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</si>
  <si>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</si>
  <si>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</si>
  <si>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</si>
  <si>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</si>
  <si>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</si>
  <si>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</si>
  <si>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</si>
  <si>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</si>
  <si>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</si>
  <si>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</si>
  <si>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</si>
  <si>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</si>
  <si>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</si>
  <si>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</si>
  <si>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</si>
  <si>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</si>
  <si>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</si>
  <si>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</si>
  <si>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</si>
  <si>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</si>
  <si>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</si>
  <si>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</si>
  <si>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</si>
  <si>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</si>
  <si>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</si>
  <si>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</si>
  <si>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</si>
  <si>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</si>
  <si>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</si>
  <si>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</si>
  <si>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</si>
  <si>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</si>
  <si>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</si>
  <si>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</si>
  <si>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</si>
  <si>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</si>
  <si>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</si>
  <si>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</si>
  <si>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</si>
  <si>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</si>
  <si>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</si>
  <si>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</si>
  <si>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</si>
  <si>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</si>
  <si>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</si>
  <si>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</si>
  <si>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</si>
  <si>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</si>
  <si>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</si>
  <si>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</si>
  <si>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</si>
  <si>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</si>
  <si>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</si>
  <si>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</si>
  <si>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</si>
  <si>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</si>
  <si>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</si>
  <si>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</si>
  <si>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</si>
  <si>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</si>
  <si>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</si>
  <si>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</si>
  <si>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</si>
  <si>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</si>
  <si>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</si>
  <si>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</si>
  <si>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</si>
  <si>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</si>
  <si>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</si>
  <si>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</si>
  <si>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</si>
  <si>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</si>
  <si>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</si>
  <si>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</si>
  <si>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</si>
  <si>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</si>
  <si>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</si>
  <si>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</si>
  <si>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</si>
  <si>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</si>
  <si>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</si>
  <si>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</si>
  <si>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</si>
  <si>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</si>
  <si>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</si>
  <si>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</si>
  <si>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</si>
  <si>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</si>
  <si>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</si>
  <si>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</si>
  <si>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</si>
  <si>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</si>
  <si>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</si>
  <si>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</si>
  <si>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</si>
  <si>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</si>
  <si>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</si>
  <si>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</si>
  <si>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</si>
  <si>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</si>
  <si>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</si>
  <si>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</si>
  <si>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</si>
  <si>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</si>
  <si>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</si>
  <si>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</si>
  <si>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</si>
  <si>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</si>
  <si>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</si>
  <si>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</si>
  <si>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</si>
  <si>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</si>
  <si>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</si>
  <si>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</si>
  <si>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</si>
  <si>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</si>
  <si>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</si>
  <si>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</si>
  <si>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</si>
  <si>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</si>
  <si>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</si>
  <si>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</si>
  <si>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</si>
  <si>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</si>
  <si>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</si>
  <si>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</si>
  <si>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</si>
  <si>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</si>
  <si>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</si>
  <si>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</si>
  <si>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</si>
  <si>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</si>
  <si>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</si>
  <si>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</si>
  <si>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</si>
  <si>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</si>
  <si>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</si>
  <si>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</si>
  <si>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</si>
  <si>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</si>
  <si>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</si>
  <si>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</si>
  <si>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</si>
  <si>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</si>
  <si>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</si>
  <si>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</si>
  <si>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</si>
  <si>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</si>
  <si>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</si>
  <si>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</si>
  <si>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</si>
  <si>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</si>
  <si>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</si>
  <si>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</si>
  <si>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</si>
  <si>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</si>
  <si>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</si>
  <si>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</si>
  <si>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</si>
  <si>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</si>
  <si>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</si>
  <si>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</si>
  <si>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</si>
  <si>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</si>
  <si>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</si>
  <si>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</si>
  <si>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</si>
  <si>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</si>
  <si>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</si>
  <si>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</si>
  <si>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</si>
  <si>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</si>
  <si>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</si>
  <si>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</si>
  <si>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</si>
  <si>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</si>
  <si>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</si>
  <si>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</si>
  <si>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</si>
  <si>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</si>
  <si>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</si>
  <si>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</si>
  <si>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</si>
  <si>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</si>
  <si>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</si>
  <si>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</si>
  <si>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</si>
  <si>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</si>
  <si>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</si>
  <si>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</si>
  <si>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</si>
  <si>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</si>
  <si>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</si>
  <si>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</si>
  <si>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</si>
  <si>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</si>
  <si>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</si>
  <si>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</si>
  <si>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</si>
  <si>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</si>
  <si>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</si>
  <si>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</si>
  <si>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</si>
  <si>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</si>
  <si>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</si>
  <si>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</si>
  <si>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</si>
  <si>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</si>
  <si>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</si>
  <si>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</si>
  <si>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</si>
  <si>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</si>
  <si>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</si>
  <si>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</si>
  <si>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</si>
  <si>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</si>
  <si>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</si>
  <si>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</si>
  <si>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</si>
  <si>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</si>
  <si>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</si>
  <si>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</si>
  <si>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</si>
  <si>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</si>
  <si>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</si>
  <si>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</si>
  <si>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</si>
  <si>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</si>
  <si>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</si>
  <si>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</si>
  <si>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</si>
  <si>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</si>
  <si>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</si>
  <si>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</si>
  <si>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</si>
  <si>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</si>
  <si>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</si>
  <si>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</si>
  <si>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</si>
  <si>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</si>
  <si>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</si>
  <si>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</si>
  <si>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</si>
  <si>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</si>
  <si>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</si>
  <si>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</si>
  <si>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</si>
  <si>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</si>
  <si>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</si>
  <si>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</si>
  <si>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</si>
  <si>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</si>
  <si>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</si>
  <si>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</si>
  <si>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</si>
  <si>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</si>
  <si>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</si>
  <si>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</si>
  <si>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</si>
  <si>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</si>
  <si>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</si>
  <si>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</si>
  <si>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</si>
  <si>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</si>
  <si>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</si>
  <si>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</si>
  <si>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</si>
  <si>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</si>
  <si>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</si>
  <si>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</si>
  <si>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</si>
  <si>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</si>
  <si>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</si>
  <si>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</si>
  <si>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</si>
  <si>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</si>
  <si>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</si>
  <si>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</si>
  <si>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</si>
  <si>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</si>
  <si>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</si>
  <si>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</si>
  <si>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</si>
  <si>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</si>
  <si>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</si>
  <si>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</si>
  <si>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</si>
  <si>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</si>
  <si>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</si>
  <si>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</si>
  <si>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</si>
  <si>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</si>
  <si>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</si>
  <si>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</si>
  <si>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</si>
  <si>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</si>
  <si>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</si>
  <si>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</si>
  <si>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</si>
  <si>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</si>
  <si>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</si>
  <si>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</si>
  <si>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</si>
  <si>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</si>
  <si>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</si>
  <si>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</si>
  <si>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</si>
  <si>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</si>
  <si>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</si>
  <si>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</si>
  <si>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</si>
  <si>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</si>
  <si>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</si>
  <si>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</si>
  <si>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</si>
  <si>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</si>
  <si>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</si>
  <si>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</si>
  <si>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</si>
  <si>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</si>
  <si>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</si>
  <si>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</si>
  <si>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</si>
  <si>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</si>
  <si>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</si>
  <si>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</si>
  <si>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</si>
  <si>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</si>
  <si>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</si>
  <si>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</si>
  <si>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</si>
  <si>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</si>
  <si>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</si>
  <si>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</si>
  <si>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</si>
  <si>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</si>
  <si>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</si>
  <si>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</si>
  <si>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</si>
  <si>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</si>
  <si>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</si>
  <si>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</si>
  <si>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</si>
  <si>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</si>
  <si>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</si>
  <si>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</si>
  <si>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</si>
  <si>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</si>
  <si>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</si>
  <si>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</si>
  <si>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</si>
  <si>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</si>
  <si>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</si>
  <si>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</si>
  <si>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</si>
  <si>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</si>
  <si>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</si>
  <si>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</si>
  <si>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</si>
  <si>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</si>
  <si>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</si>
  <si>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</si>
  <si>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</si>
  <si>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</si>
  <si>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</si>
  <si>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</si>
  <si>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</si>
  <si>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</si>
  <si>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</si>
  <si>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</si>
  <si>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</si>
  <si>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</si>
  <si>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</si>
  <si>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</si>
  <si>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</si>
  <si>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</si>
  <si>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</si>
  <si>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</si>
  <si>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</si>
  <si>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</si>
  <si>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</si>
  <si>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</si>
  <si>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</si>
  <si>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</si>
  <si>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</si>
  <si>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</si>
  <si>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</si>
  <si>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</si>
  <si>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</si>
  <si>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</si>
  <si>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</si>
  <si>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</si>
  <si>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</si>
  <si>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</si>
  <si>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</si>
  <si>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</si>
  <si>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</si>
  <si>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</si>
  <si>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</si>
  <si>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</si>
  <si>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</si>
  <si>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</si>
  <si>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</si>
  <si>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</si>
  <si>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</si>
  <si>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</si>
  <si>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</si>
  <si>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</si>
  <si>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</si>
  <si>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</si>
  <si>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</si>
  <si>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</si>
  <si>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</si>
  <si>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</si>
  <si>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</si>
  <si>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</si>
  <si>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</si>
  <si>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</si>
  <si>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</si>
  <si>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</si>
  <si>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</si>
  <si>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</si>
  <si>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</si>
  <si>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</si>
  <si>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</si>
  <si>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</si>
  <si>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</si>
  <si>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</si>
  <si>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</si>
  <si>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</si>
  <si>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</si>
  <si>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</si>
  <si>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</si>
  <si>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</si>
  <si>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</si>
  <si>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</si>
  <si>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</si>
  <si>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</si>
  <si>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</si>
  <si>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</si>
  <si>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</si>
  <si>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</si>
  <si>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</si>
  <si>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</si>
  <si>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</si>
  <si>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</si>
  <si>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</si>
  <si>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</si>
  <si>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</si>
  <si>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</si>
  <si>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</si>
  <si>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</si>
  <si>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</si>
  <si>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</si>
  <si>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</si>
  <si>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</si>
  <si>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</si>
  <si>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</si>
  <si>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</si>
  <si>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</si>
  <si>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</si>
  <si>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</si>
  <si>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</si>
  <si>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</si>
  <si>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</si>
  <si>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</si>
  <si>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</si>
  <si>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</si>
  <si>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</si>
  <si>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</si>
  <si>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</si>
  <si>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</si>
  <si>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</si>
  <si>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</si>
  <si>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</si>
  <si>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</si>
  <si>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</si>
  <si>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</si>
  <si>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</si>
  <si>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</si>
  <si>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</si>
  <si>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</si>
  <si>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</si>
  <si>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</si>
  <si>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</si>
  <si>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</si>
  <si>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</si>
  <si>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</si>
  <si>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</si>
  <si>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</si>
  <si>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</si>
  <si>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</si>
  <si>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</si>
  <si>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</si>
  <si>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</si>
  <si>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</si>
  <si>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</si>
  <si>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</si>
  <si>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</si>
  <si>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</si>
  <si>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</si>
  <si>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</si>
  <si>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</si>
  <si>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</si>
  <si>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</si>
  <si>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</si>
  <si>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</si>
  <si>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</si>
  <si>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</si>
  <si>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</si>
  <si>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</si>
  <si>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</si>
  <si>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</si>
  <si>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</si>
  <si>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</si>
  <si>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</si>
  <si>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</si>
  <si>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</si>
  <si>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</si>
  <si>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</si>
  <si>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</si>
  <si>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</si>
  <si>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</si>
  <si>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</si>
  <si>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</si>
  <si>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</si>
  <si>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</si>
  <si>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</si>
  <si>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</si>
  <si>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</si>
  <si>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</si>
  <si>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</si>
  <si>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</si>
  <si>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</si>
  <si>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</si>
  <si>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</si>
  <si>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</si>
  <si>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</si>
  <si>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</si>
  <si>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</si>
  <si>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</si>
  <si>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</si>
  <si>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</si>
  <si>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</si>
  <si>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</si>
  <si>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</si>
  <si>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</si>
  <si>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</si>
  <si>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</si>
  <si>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</si>
  <si>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</si>
  <si>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</si>
  <si>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</si>
  <si>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</si>
  <si>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</si>
  <si>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</si>
  <si>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</si>
  <si>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</si>
  <si>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</si>
  <si>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</si>
  <si>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</si>
  <si>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</si>
  <si>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</si>
  <si>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</si>
  <si>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</si>
  <si>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</si>
  <si>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</si>
  <si>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</si>
  <si>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</si>
  <si>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</si>
  <si>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</si>
  <si>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</si>
  <si>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</si>
  <si>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</si>
  <si>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</si>
  <si>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</si>
  <si>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</si>
  <si>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</si>
  <si>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</si>
  <si>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</si>
  <si>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</si>
  <si>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</si>
  <si>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</si>
  <si>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</si>
  <si>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</si>
  <si>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</si>
  <si>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</si>
  <si>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</si>
  <si>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</si>
  <si>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</si>
  <si>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</si>
  <si>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</si>
  <si>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</si>
  <si>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</si>
  <si>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</si>
  <si>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</si>
  <si>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</si>
  <si>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</si>
  <si>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</si>
  <si>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</si>
  <si>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</si>
  <si>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</si>
  <si>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</si>
  <si>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</si>
  <si>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</si>
  <si>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</si>
  <si>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</si>
  <si>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</si>
  <si>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</si>
  <si>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</si>
  <si>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</si>
  <si>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</si>
  <si>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</si>
  <si>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</si>
  <si>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</si>
  <si>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</si>
  <si>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</si>
  <si>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</si>
  <si>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</si>
  <si>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</si>
  <si>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</si>
  <si>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</si>
  <si>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</si>
  <si>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</si>
  <si>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</si>
  <si>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</si>
  <si>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</si>
  <si>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</si>
  <si>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</si>
  <si>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</si>
  <si>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</si>
  <si>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</si>
  <si>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</si>
  <si>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</si>
  <si>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</si>
  <si>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</si>
  <si>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</si>
  <si>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</si>
  <si>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</si>
  <si>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</si>
  <si>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</si>
  <si>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</si>
  <si>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</si>
  <si>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</si>
  <si>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</si>
  <si>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</si>
  <si>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</si>
  <si>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</si>
  <si>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</si>
  <si>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</si>
  <si>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</si>
  <si>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</si>
  <si>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</si>
  <si>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</si>
  <si>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</si>
  <si>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</si>
  <si>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</si>
  <si>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</si>
  <si>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</si>
  <si>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</si>
  <si>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</si>
  <si>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</si>
  <si>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</si>
  <si>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</si>
  <si>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</si>
  <si>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</si>
  <si>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</si>
  <si>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</si>
  <si>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</si>
  <si>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</si>
  <si>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</si>
  <si>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</si>
  <si>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</si>
  <si>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</si>
  <si>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</si>
  <si>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</si>
  <si>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</si>
  <si>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</si>
  <si>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</si>
  <si>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</si>
  <si>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</si>
  <si>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</si>
  <si>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</si>
  <si>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</si>
  <si>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</si>
  <si>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</si>
  <si>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</si>
  <si>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</si>
  <si>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</si>
  <si>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</si>
  <si>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</si>
  <si>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</si>
  <si>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</si>
  <si>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</si>
  <si>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</si>
  <si>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</si>
  <si>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</si>
  <si>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</si>
  <si>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</si>
  <si>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</si>
  <si>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</si>
  <si>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</si>
  <si>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</si>
  <si>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</si>
  <si>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</si>
  <si>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</si>
  <si>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</si>
  <si>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</si>
  <si>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</si>
  <si>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</si>
  <si>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</si>
  <si>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</si>
  <si>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</si>
  <si>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</si>
  <si>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</si>
  <si>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</si>
  <si>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</si>
  <si>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</si>
  <si>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</si>
  <si>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</si>
  <si>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</si>
  <si>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</si>
  <si>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</si>
  <si>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</si>
  <si>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</si>
  <si>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</si>
  <si>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</si>
  <si>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</si>
  <si>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</si>
  <si>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</si>
  <si>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</si>
  <si>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</si>
  <si>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</si>
  <si>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</si>
  <si>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</si>
  <si>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</si>
  <si>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</si>
  <si>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</si>
  <si>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</si>
  <si>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</si>
  <si>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</si>
  <si>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</si>
  <si>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</si>
  <si>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</si>
  <si>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</si>
  <si>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</si>
  <si>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</si>
  <si>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</si>
  <si>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</si>
  <si>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</si>
  <si>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</si>
  <si>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</si>
  <si>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</si>
  <si>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</si>
  <si>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</si>
  <si>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</si>
  <si>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</si>
  <si>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</si>
  <si>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</si>
  <si>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</si>
  <si>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</si>
  <si>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</si>
  <si>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</si>
  <si>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</si>
  <si>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</si>
  <si>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</si>
  <si>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</si>
  <si>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</si>
  <si>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</si>
  <si>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</si>
  <si>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</si>
  <si>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</si>
  <si>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</si>
  <si>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</si>
  <si>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</si>
  <si>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</si>
  <si>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</si>
  <si>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</si>
  <si>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</si>
  <si>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</si>
  <si>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</si>
  <si>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</si>
  <si>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</si>
  <si>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</si>
  <si>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</si>
  <si>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</si>
  <si>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</si>
  <si>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</si>
  <si>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</si>
  <si>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</si>
  <si>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</si>
  <si>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</si>
  <si>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</si>
  <si>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</si>
  <si>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</si>
  <si>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</si>
  <si>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</si>
  <si>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</si>
  <si>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</si>
  <si>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</si>
  <si>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</si>
  <si>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</si>
  <si>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</si>
  <si>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</si>
  <si>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</si>
  <si>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</si>
  <si>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</si>
  <si>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</si>
  <si>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</si>
  <si>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</si>
  <si>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</si>
  <si>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</si>
  <si>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</si>
  <si>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</si>
  <si>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</si>
  <si>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</si>
  <si>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</si>
  <si>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</si>
  <si>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</si>
  <si>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</si>
  <si>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</si>
  <si>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</si>
  <si>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</si>
  <si>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</si>
  <si>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</si>
  <si>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</si>
  <si>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</si>
  <si>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</si>
  <si>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</si>
  <si>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</si>
  <si>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</si>
  <si>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</si>
  <si>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</si>
  <si>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</si>
  <si>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</si>
  <si>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</si>
  <si>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</si>
  <si>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</si>
  <si>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</si>
  <si>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</si>
  <si>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</si>
  <si>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</si>
  <si>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</si>
  <si>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</si>
  <si>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</si>
  <si>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</si>
  <si>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</si>
  <si>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</si>
  <si>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</si>
  <si>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</si>
  <si>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</si>
  <si>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</si>
  <si>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</si>
  <si>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</si>
  <si>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</si>
  <si>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</si>
  <si>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</si>
  <si>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</si>
  <si>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</si>
  <si>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</si>
  <si>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</si>
  <si>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</si>
  <si>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</si>
  <si>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</si>
  <si>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</si>
  <si>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</si>
  <si>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</si>
  <si>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</si>
  <si>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</si>
  <si>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</si>
  <si>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</si>
  <si>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</si>
  <si>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</si>
  <si>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</si>
  <si>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</si>
  <si>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</si>
  <si>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</si>
  <si>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</si>
  <si>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</si>
  <si>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</si>
  <si>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</si>
  <si>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</si>
  <si>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</si>
  <si>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</si>
  <si>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</si>
  <si>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</si>
  <si>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</si>
  <si>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</si>
  <si>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</si>
  <si>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</si>
  <si>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</si>
  <si>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</si>
  <si>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</si>
  <si>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</si>
  <si>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</si>
  <si>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</si>
  <si>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</si>
  <si>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</si>
  <si>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</si>
  <si>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</si>
  <si>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</si>
  <si>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</si>
  <si>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</si>
  <si>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</si>
  <si>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</si>
  <si>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</si>
  <si>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</si>
  <si>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</si>
  <si>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</si>
  <si>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</si>
  <si>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</si>
  <si>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</si>
  <si>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</si>
  <si>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</si>
  <si>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</si>
  <si>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</si>
  <si>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</si>
  <si>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</si>
  <si>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</si>
  <si>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</si>
  <si>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</si>
  <si>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</si>
  <si>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</si>
  <si>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</si>
  <si>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</si>
  <si>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</si>
  <si>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</si>
  <si>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</si>
  <si>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</si>
  <si>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</si>
  <si>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</si>
  <si>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</si>
  <si>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</si>
  <si>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</si>
  <si>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</si>
  <si>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</si>
  <si>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</si>
  <si>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</si>
  <si>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</si>
  <si>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</si>
  <si>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</si>
  <si>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</si>
  <si>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</si>
  <si>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</si>
  <si>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</si>
  <si>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</si>
  <si>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</si>
  <si>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</si>
  <si>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</si>
  <si>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</si>
  <si>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</si>
  <si>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</si>
  <si>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</si>
  <si>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</si>
  <si>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</si>
  <si>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</si>
  <si>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</si>
  <si>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</si>
  <si>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</si>
  <si>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</si>
  <si>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</si>
  <si>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</si>
  <si>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</si>
  <si>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</si>
  <si>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</si>
  <si>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</si>
  <si>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</si>
  <si>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</si>
  <si>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</si>
  <si>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</si>
  <si>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</si>
  <si>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</si>
  <si>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</si>
  <si>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</si>
  <si>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</si>
  <si>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</si>
  <si>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</si>
  <si>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</si>
  <si>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</si>
  <si>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</si>
  <si>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</si>
  <si>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</si>
  <si>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</si>
  <si>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</si>
  <si>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</si>
  <si>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</si>
  <si>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</si>
  <si>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</si>
  <si>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</si>
  <si>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</si>
  <si>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</si>
  <si>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</si>
  <si>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</si>
  <si>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</si>
  <si>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</si>
  <si>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</si>
  <si>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</si>
  <si>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</si>
  <si>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</si>
  <si>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</si>
  <si>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</si>
  <si>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</si>
  <si>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</si>
  <si>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</si>
  <si>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</si>
  <si>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</si>
  <si>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</si>
  <si>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</si>
  <si>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</si>
  <si>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</si>
  <si>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</si>
  <si>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</si>
  <si>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</si>
  <si>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</si>
  <si>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</si>
  <si>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</si>
  <si>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</si>
  <si>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</si>
  <si>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</si>
  <si>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</si>
  <si>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</si>
  <si>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</si>
  <si>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</si>
  <si>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</si>
  <si>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</si>
  <si>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</si>
  <si>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</si>
  <si>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</si>
  <si>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</si>
  <si>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</si>
  <si>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</si>
  <si>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</si>
  <si>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</si>
  <si>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</si>
  <si>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</si>
  <si>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</si>
  <si>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</si>
  <si>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</si>
  <si>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</si>
  <si>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</si>
  <si>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</si>
  <si>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</si>
  <si>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</si>
  <si>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</si>
  <si>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</si>
  <si>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</si>
  <si>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</si>
  <si>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</si>
  <si>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</si>
  <si>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</si>
  <si>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</si>
  <si>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</si>
  <si>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</si>
  <si>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</si>
  <si>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</si>
  <si>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</si>
  <si>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</si>
  <si>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</si>
  <si>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</si>
  <si>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</si>
  <si>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</si>
  <si>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</si>
  <si>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</si>
  <si>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</si>
  <si>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</si>
  <si>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</si>
  <si>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</si>
  <si>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</si>
  <si>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</si>
  <si>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</si>
  <si>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</si>
  <si>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</si>
  <si>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</si>
  <si>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</si>
  <si>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</si>
  <si>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</si>
  <si>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</si>
  <si>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</si>
  <si>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</si>
  <si>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</si>
  <si>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</si>
  <si>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</si>
  <si>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</si>
  <si>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</si>
  <si>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</si>
  <si>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</si>
  <si>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</si>
  <si>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</si>
  <si>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</si>
  <si>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</si>
  <si>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</si>
  <si>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</si>
  <si>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</si>
  <si>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</si>
  <si>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</si>
  <si>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</si>
  <si>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</si>
  <si>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</si>
  <si>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</si>
  <si>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</si>
  <si>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</si>
  <si>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</si>
  <si>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</si>
  <si>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</si>
  <si>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</si>
  <si>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</si>
  <si>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</si>
  <si>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</si>
  <si>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</si>
  <si>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</si>
  <si>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</si>
  <si>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</si>
  <si>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</si>
  <si>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</si>
  <si>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</si>
  <si>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</si>
  <si>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</si>
  <si>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</si>
  <si>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</si>
  <si>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</si>
  <si>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</si>
  <si>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</si>
  <si>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</si>
  <si>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</si>
  <si>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</si>
  <si>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</si>
  <si>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</si>
  <si>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</si>
  <si>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</si>
  <si>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</si>
  <si>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</si>
  <si>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</si>
  <si>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</si>
  <si>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</si>
  <si>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</si>
  <si>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</si>
  <si>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</si>
  <si>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</si>
  <si>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</si>
  <si>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</si>
  <si>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</si>
  <si>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</si>
  <si>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</si>
  <si>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</si>
  <si>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</si>
  <si>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</si>
  <si>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</si>
  <si>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</si>
  <si>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</si>
  <si>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</si>
  <si>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</si>
  <si>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</si>
  <si>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</si>
  <si>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</si>
  <si>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</si>
  <si>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</si>
  <si>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</si>
  <si>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</si>
  <si>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</si>
  <si>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</si>
  <si>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</si>
  <si>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</si>
  <si>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</si>
  <si>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</si>
  <si>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</si>
  <si>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</si>
  <si>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</si>
  <si>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</si>
  <si>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</si>
  <si>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</si>
  <si>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</si>
  <si>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</si>
  <si>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</si>
  <si>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</si>
  <si>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</si>
  <si>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</si>
  <si>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</si>
  <si>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</si>
  <si>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</si>
  <si>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</si>
  <si>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</si>
  <si>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</si>
  <si>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</si>
  <si>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</si>
  <si>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</si>
  <si>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</si>
  <si>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</si>
  <si>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</si>
  <si>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</si>
  <si>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</si>
  <si>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</si>
  <si>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</si>
  <si>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</si>
  <si>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</si>
  <si>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</si>
  <si>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</si>
  <si>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</si>
  <si>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</si>
  <si>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</si>
  <si>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</si>
  <si>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</si>
  <si>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</si>
  <si>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</si>
  <si>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</si>
  <si>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</si>
  <si>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</si>
  <si>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</si>
  <si>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</si>
  <si>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</si>
  <si>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</si>
  <si>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</si>
  <si>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</si>
  <si>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</si>
  <si>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</si>
  <si>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</si>
  <si>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</si>
  <si>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</si>
  <si>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</si>
  <si>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</si>
  <si>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</si>
  <si>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</si>
  <si>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</si>
  <si>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</si>
  <si>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</si>
  <si>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</si>
  <si>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</si>
  <si>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</si>
  <si>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</si>
  <si>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</si>
  <si>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</si>
  <si>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</si>
  <si>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</si>
  <si>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</si>
  <si>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</si>
  <si>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</si>
  <si>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</si>
  <si>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</si>
  <si>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</si>
  <si>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</si>
  <si>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</si>
  <si>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</si>
  <si>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</si>
  <si>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</si>
  <si>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</si>
  <si>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</si>
  <si>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</si>
  <si>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</si>
  <si>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</si>
  <si>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</si>
  <si>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</si>
  <si>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</si>
  <si>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</si>
  <si>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</si>
  <si>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</si>
  <si>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</si>
  <si>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</si>
  <si>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</si>
  <si>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</si>
  <si>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</si>
  <si>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</si>
  <si>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</si>
  <si>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</si>
  <si>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</si>
  <si>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</si>
  <si>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</si>
  <si>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</si>
  <si>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</si>
  <si>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</si>
  <si>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</si>
  <si>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</si>
  <si>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</si>
  <si>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</si>
  <si>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</si>
  <si>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</si>
  <si>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</si>
  <si>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</si>
  <si>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</si>
  <si>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</si>
  <si>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</si>
  <si>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</si>
  <si>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</si>
  <si>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</si>
  <si>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</si>
  <si>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</si>
  <si>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</si>
  <si>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</si>
  <si>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</si>
  <si>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</si>
  <si>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</si>
  <si>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</si>
  <si>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</si>
  <si>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</si>
  <si>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</si>
  <si>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</si>
  <si>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</si>
  <si>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</si>
  <si>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</si>
  <si>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</si>
  <si>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</si>
  <si>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</si>
  <si>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</si>
  <si>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</si>
  <si>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</si>
  <si>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</si>
  <si>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</si>
  <si>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</si>
  <si>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</si>
  <si>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</si>
  <si>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</si>
  <si>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</si>
  <si>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</si>
  <si>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</si>
  <si>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</si>
  <si>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</si>
  <si>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</si>
  <si>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</si>
  <si>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</si>
  <si>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</si>
  <si>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</si>
  <si>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</si>
  <si>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</si>
  <si>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</si>
  <si>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</si>
  <si>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</si>
  <si>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</si>
  <si>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</si>
  <si>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</si>
  <si>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</si>
  <si>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</si>
  <si>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</si>
  <si>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</si>
  <si>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</si>
  <si>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</si>
  <si>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</si>
  <si>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</si>
  <si>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</si>
  <si>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</si>
  <si>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</si>
  <si>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</si>
  <si>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</si>
  <si>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</si>
  <si>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</si>
  <si>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</si>
  <si>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</si>
  <si>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</si>
  <si>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</si>
  <si>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</si>
  <si>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</si>
  <si>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</si>
  <si>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</si>
  <si>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</si>
  <si>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</si>
  <si>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</si>
  <si>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</si>
  <si>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</si>
  <si>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</si>
  <si>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</si>
  <si>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</si>
  <si>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</si>
  <si>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</si>
  <si>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</si>
  <si>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</si>
  <si>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</si>
  <si>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</si>
  <si>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</si>
  <si>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</si>
  <si>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</si>
  <si>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</si>
  <si>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</si>
  <si>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</si>
  <si>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</si>
  <si>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</si>
  <si>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</si>
  <si>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</si>
  <si>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</si>
  <si>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</si>
  <si>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</si>
  <si>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</si>
  <si>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</si>
  <si>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</si>
  <si>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</si>
  <si>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</si>
  <si>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</si>
  <si>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</si>
  <si>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</si>
  <si>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</si>
  <si>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</si>
  <si>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</si>
  <si>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</si>
  <si>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</si>
  <si>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</si>
  <si>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</si>
  <si>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</si>
  <si>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</si>
  <si>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</si>
  <si>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</si>
  <si>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</si>
  <si>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</si>
  <si>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</si>
  <si>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</si>
  <si>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</si>
  <si>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</si>
  <si>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</si>
  <si>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</si>
  <si>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</si>
  <si>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</si>
  <si>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</si>
  <si>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</si>
  <si>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</si>
  <si>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</si>
  <si>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</si>
  <si>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</si>
  <si>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</si>
  <si>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</si>
  <si>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</si>
  <si>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</si>
  <si>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</si>
  <si>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</si>
  <si>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</si>
  <si>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</si>
  <si>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</si>
  <si>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</si>
  <si>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</si>
  <si>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</si>
  <si>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</si>
  <si>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</si>
  <si>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</si>
  <si>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</si>
  <si>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</si>
  <si>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</si>
  <si>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</si>
  <si>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</si>
  <si>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</si>
  <si>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</si>
  <si>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</si>
  <si>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</si>
  <si>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</si>
  <si>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</si>
  <si>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</si>
  <si>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</si>
  <si>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</si>
  <si>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</si>
  <si>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</si>
  <si>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</si>
  <si>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</si>
  <si>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</si>
  <si>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</si>
  <si>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</si>
  <si>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</si>
  <si>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</si>
  <si>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</si>
  <si>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</si>
  <si>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</si>
  <si>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</si>
  <si>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</si>
  <si>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</si>
  <si>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</si>
  <si>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</si>
  <si>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</si>
  <si>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</si>
  <si>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</si>
  <si>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</si>
  <si>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</si>
  <si>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</si>
  <si>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</si>
  <si>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</si>
  <si>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</si>
  <si>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</si>
  <si>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</si>
  <si>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</si>
  <si>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</si>
  <si>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</si>
  <si>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</si>
  <si>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</si>
  <si>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</si>
  <si>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</si>
  <si>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</si>
  <si>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</si>
  <si>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</si>
  <si>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</si>
  <si>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</si>
  <si>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</si>
  <si>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</si>
  <si>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</si>
  <si>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</si>
  <si>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</si>
  <si>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</si>
  <si>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</si>
  <si>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</si>
  <si>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</si>
  <si>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</si>
  <si>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</si>
  <si>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</si>
  <si>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</si>
  <si>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</si>
  <si>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</si>
  <si>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</si>
  <si>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</si>
  <si>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</si>
  <si>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</si>
  <si>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</si>
  <si>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</si>
  <si>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</si>
  <si>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</si>
  <si>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</si>
  <si>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</si>
  <si>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</si>
  <si>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</si>
  <si>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</si>
  <si>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</si>
  <si>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</si>
  <si>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</si>
  <si>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</si>
  <si>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</si>
  <si>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</si>
  <si>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</si>
  <si>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</si>
  <si>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</si>
  <si>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</si>
  <si>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</si>
  <si>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</si>
  <si>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</si>
  <si>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</si>
  <si>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</si>
  <si>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</si>
  <si>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</si>
  <si>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</si>
  <si>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</si>
  <si>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</si>
  <si>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</si>
  <si>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</si>
  <si>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</si>
  <si>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</si>
  <si>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</si>
  <si>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</si>
  <si>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</si>
  <si>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</si>
  <si>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</si>
  <si>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</si>
  <si>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</si>
  <si>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</si>
  <si>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</si>
  <si>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</si>
  <si>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</si>
  <si>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</si>
  <si>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</si>
  <si>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</si>
  <si>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</si>
  <si>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</si>
  <si>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</si>
  <si>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</si>
  <si>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</si>
  <si>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</si>
  <si>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</si>
  <si>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</si>
  <si>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</si>
  <si>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</si>
  <si>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</si>
  <si>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</si>
  <si>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</si>
  <si>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</si>
  <si>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</si>
  <si>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</si>
  <si>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</si>
  <si>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</si>
  <si>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</si>
  <si>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</si>
  <si>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</si>
  <si>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</si>
  <si>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</si>
  <si>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</si>
  <si>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</si>
  <si>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</si>
  <si>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</si>
  <si>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</si>
  <si>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</si>
  <si>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</si>
  <si>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</si>
  <si>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</si>
  <si>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</si>
  <si>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</si>
  <si>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</si>
  <si>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</si>
  <si>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</si>
  <si>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</si>
  <si>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</si>
  <si>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</si>
  <si>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</si>
  <si>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</si>
  <si>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</si>
  <si>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</si>
  <si>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</si>
  <si>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</si>
  <si>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</si>
  <si>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</si>
  <si>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</si>
  <si>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</si>
  <si>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</si>
  <si>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</si>
  <si>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</si>
  <si>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</si>
  <si>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</si>
  <si>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</si>
  <si>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</si>
  <si>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</si>
  <si>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</si>
  <si>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</si>
  <si>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</si>
  <si>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</si>
  <si>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</si>
  <si>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</si>
  <si>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</si>
  <si>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</si>
  <si>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</si>
  <si>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</si>
  <si>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</si>
  <si>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</si>
  <si>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</si>
  <si>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</si>
  <si>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</si>
  <si>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</si>
  <si>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</si>
  <si>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</si>
  <si>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</si>
  <si>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</si>
  <si>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</si>
  <si>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</si>
  <si>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</si>
  <si>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</si>
  <si>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</si>
  <si>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</si>
  <si>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</si>
  <si>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</si>
  <si>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</si>
  <si>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</si>
  <si>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</si>
  <si>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</si>
  <si>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</si>
  <si>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</si>
  <si>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</si>
  <si>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</si>
  <si>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</si>
  <si>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</si>
  <si>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</si>
  <si>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</si>
  <si>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</si>
  <si>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</si>
  <si>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</si>
  <si>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</si>
  <si>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</si>
  <si>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</si>
  <si>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</si>
  <si>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</si>
  <si>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</si>
  <si>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</si>
  <si>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</si>
  <si>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</si>
  <si>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</si>
  <si>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</si>
  <si>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</si>
  <si>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</si>
  <si>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</si>
  <si>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</si>
  <si>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</si>
  <si>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</si>
  <si>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</si>
  <si>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</si>
  <si>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</si>
  <si>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</si>
  <si>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</si>
  <si>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</si>
  <si>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</si>
  <si>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</si>
  <si>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</si>
  <si>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</si>
  <si>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</si>
  <si>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</si>
  <si>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</si>
  <si>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</si>
  <si>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</si>
  <si>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</si>
  <si>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</si>
  <si>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</si>
  <si>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</si>
  <si>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</si>
  <si>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</si>
  <si>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</si>
  <si>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</si>
  <si>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</si>
  <si>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</si>
  <si>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</si>
  <si>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</si>
  <si>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</si>
  <si>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</si>
  <si>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</si>
  <si>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</si>
  <si>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</si>
  <si>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</si>
  <si>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</si>
  <si>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</si>
  <si>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</si>
  <si>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</si>
  <si>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</si>
  <si>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</si>
  <si>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</si>
  <si>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</si>
  <si>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</si>
  <si>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</si>
  <si>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</si>
  <si>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</si>
  <si>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</si>
  <si>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</si>
  <si>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</si>
  <si>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</si>
  <si>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</si>
  <si>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</si>
  <si>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</si>
  <si>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</si>
  <si>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</si>
  <si>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</si>
  <si>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</si>
  <si>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</si>
  <si>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</si>
  <si>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</si>
  <si>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</si>
  <si>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</si>
  <si>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</si>
  <si>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</si>
  <si>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</si>
  <si>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</si>
  <si>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</si>
  <si>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</si>
  <si>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</si>
  <si>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</si>
  <si>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</si>
  <si>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</si>
  <si>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</si>
  <si>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</si>
  <si>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</si>
  <si>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</si>
  <si>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</si>
  <si>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</si>
  <si>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</si>
  <si>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</si>
  <si>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</si>
  <si>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</si>
  <si>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</si>
  <si>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</si>
  <si>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</si>
  <si>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</si>
  <si>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</si>
  <si>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</si>
  <si>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</si>
  <si>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</si>
  <si>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</si>
  <si>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</si>
  <si>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</si>
  <si>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</si>
  <si>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</si>
  <si>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</si>
  <si>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</si>
  <si>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</si>
  <si>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</si>
  <si>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</si>
  <si>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</si>
  <si>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</si>
  <si>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</si>
  <si>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</si>
  <si>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</si>
  <si>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</si>
  <si>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</si>
  <si>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</si>
  <si>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</si>
  <si>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</si>
  <si>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</si>
  <si>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</si>
  <si>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</si>
  <si>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</si>
  <si>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</si>
  <si>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</si>
  <si>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</si>
  <si>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</si>
  <si>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</si>
  <si>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</si>
  <si>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</si>
  <si>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</si>
  <si>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</si>
  <si>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</si>
  <si>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</si>
  <si>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</si>
  <si>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</si>
  <si>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</si>
  <si>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</si>
  <si>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</si>
  <si>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</si>
  <si>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</si>
  <si>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</si>
  <si>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</si>
  <si>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</si>
  <si>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</si>
  <si>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</si>
  <si>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</si>
  <si>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</si>
  <si>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</si>
  <si>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</si>
  <si>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</si>
  <si>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</si>
  <si>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</si>
  <si>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</si>
  <si>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</si>
  <si>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</si>
  <si>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</si>
  <si>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</si>
  <si>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</si>
  <si>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</si>
  <si>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</si>
  <si>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</si>
  <si>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</si>
  <si>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</si>
  <si>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</si>
  <si>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</si>
  <si>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</si>
  <si>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</si>
  <si>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</si>
  <si>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</si>
  <si>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</si>
  <si>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</si>
  <si>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</si>
  <si>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</si>
  <si>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</si>
  <si>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</si>
  <si>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</si>
  <si>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</si>
  <si>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</si>
  <si>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</si>
  <si>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</si>
  <si>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</si>
  <si>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</si>
  <si>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</si>
  <si>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</si>
  <si>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</si>
  <si>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</si>
  <si>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</si>
  <si>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</si>
  <si>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</si>
  <si>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</si>
  <si>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</si>
  <si>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</si>
  <si>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</si>
  <si>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</si>
  <si>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</si>
  <si>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</si>
  <si>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</si>
  <si>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</si>
  <si>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</si>
  <si>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</si>
  <si>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</si>
  <si>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</si>
  <si>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</si>
  <si>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</si>
  <si>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</si>
  <si>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</si>
  <si>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</si>
  <si>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</si>
  <si>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</si>
  <si>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</si>
  <si>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</si>
  <si>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</si>
  <si>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</si>
  <si>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</si>
  <si>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</si>
  <si>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</si>
  <si>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</si>
  <si>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</si>
  <si>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</si>
  <si>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</si>
  <si>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</si>
  <si>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</si>
  <si>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</si>
  <si>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</si>
  <si>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</si>
  <si>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</si>
  <si>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</si>
  <si>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</si>
  <si>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</si>
  <si>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</si>
  <si>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</si>
  <si>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</si>
  <si>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</si>
  <si>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</si>
  <si>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</si>
  <si>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</si>
  <si>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</si>
  <si>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</si>
  <si>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</si>
  <si>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</si>
  <si>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</si>
  <si>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</si>
  <si>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</si>
  <si>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</si>
  <si>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</si>
  <si>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</si>
  <si>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</si>
  <si>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</si>
  <si>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</si>
  <si>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</si>
  <si>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</si>
  <si>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</si>
  <si>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</si>
  <si>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</si>
  <si>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</si>
  <si>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</si>
  <si>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</si>
  <si>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</si>
  <si>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</si>
  <si>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</si>
  <si>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</si>
  <si>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</si>
  <si>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</si>
  <si>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</si>
  <si>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</si>
  <si>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</si>
  <si>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</si>
  <si>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</si>
  <si>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</si>
  <si>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</si>
  <si>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</si>
  <si>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</si>
  <si>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</si>
  <si>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</si>
  <si>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</si>
  <si>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</si>
  <si>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</si>
  <si>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</si>
  <si>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</si>
  <si>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</si>
  <si>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</si>
  <si>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</si>
  <si>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</si>
  <si>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</si>
  <si>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</si>
  <si>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</si>
  <si>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</si>
  <si>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</si>
  <si>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</si>
  <si>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</si>
  <si>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</si>
  <si>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</si>
  <si>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</si>
  <si>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</si>
  <si>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</si>
  <si>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</si>
  <si>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</si>
  <si>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</si>
  <si>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</si>
  <si>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</si>
  <si>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</si>
  <si>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</si>
  <si>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</si>
  <si>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</si>
  <si>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</si>
  <si>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</si>
  <si>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</si>
  <si>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</si>
  <si>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</si>
  <si>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</si>
  <si>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</si>
  <si>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</si>
  <si>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</si>
  <si>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</si>
  <si>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</si>
  <si>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</si>
  <si>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</si>
  <si>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</si>
  <si>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</si>
  <si>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</si>
  <si>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</si>
  <si>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</si>
  <si>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</si>
  <si>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</si>
  <si>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</si>
  <si>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</si>
  <si>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</si>
  <si>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</si>
  <si>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</si>
  <si>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</si>
  <si>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</si>
  <si>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</si>
  <si>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</si>
  <si>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</si>
  <si>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</si>
  <si>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</si>
  <si>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</si>
  <si>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</si>
  <si>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</si>
  <si>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</si>
  <si>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</si>
  <si>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</si>
  <si>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</si>
  <si>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</si>
  <si>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</si>
  <si>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</si>
  <si>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</si>
  <si>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</si>
  <si>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</si>
  <si>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</si>
  <si>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</si>
  <si>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</si>
  <si>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</si>
  <si>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</si>
  <si>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</si>
  <si>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</si>
  <si>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</si>
  <si>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</si>
  <si>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</si>
  <si>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</si>
  <si>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</si>
  <si>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</si>
  <si>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</si>
  <si>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</si>
  <si>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</si>
  <si>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</si>
  <si>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</si>
  <si>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</si>
  <si>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</si>
  <si>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</si>
  <si>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</si>
  <si>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</si>
  <si>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</si>
  <si>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</si>
  <si>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</si>
  <si>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</si>
  <si>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</si>
  <si>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</si>
  <si>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</si>
  <si>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</si>
  <si>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</si>
  <si>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</si>
  <si>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</si>
  <si>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</si>
  <si>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</si>
  <si>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</si>
  <si>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</si>
  <si>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</si>
  <si>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</si>
  <si>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</si>
  <si>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</si>
  <si>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</si>
  <si>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</si>
  <si>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</si>
  <si>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</si>
  <si>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</si>
  <si>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</si>
  <si>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</si>
  <si>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</si>
  <si>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</si>
  <si>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</si>
  <si>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</si>
  <si>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</si>
  <si>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</si>
  <si>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</si>
  <si>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</si>
  <si>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</si>
  <si>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</si>
  <si>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</si>
  <si>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</si>
  <si>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</si>
  <si>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</si>
  <si>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</si>
  <si>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</si>
  <si>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</si>
  <si>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</si>
  <si>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</si>
  <si>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</si>
  <si>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</si>
  <si>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</si>
  <si>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</si>
  <si>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</si>
  <si>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</si>
  <si>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</si>
  <si>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</si>
  <si>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</si>
  <si>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</si>
  <si>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</si>
  <si>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</si>
  <si>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</si>
  <si>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</si>
  <si>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</si>
  <si>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</si>
  <si>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</si>
  <si>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</si>
  <si>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</si>
  <si>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</si>
  <si>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</si>
  <si>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</si>
  <si>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</si>
  <si>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</si>
  <si>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</si>
  <si>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</si>
  <si>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</si>
  <si>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</si>
  <si>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</si>
  <si>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</si>
  <si>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</si>
  <si>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</si>
  <si>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</si>
  <si>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</si>
  <si>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</si>
  <si>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</si>
  <si>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</si>
  <si>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</si>
  <si>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</si>
  <si>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</si>
  <si>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</si>
  <si>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</si>
  <si>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</si>
  <si>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</si>
  <si>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</si>
  <si>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</si>
  <si>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</si>
  <si>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</si>
  <si>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</si>
  <si>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</si>
  <si>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</si>
  <si>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</si>
  <si>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</si>
  <si>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</si>
  <si>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</si>
  <si>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</si>
  <si>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</si>
  <si>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</si>
  <si>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</si>
  <si>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</si>
  <si>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</si>
  <si>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</si>
  <si>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</si>
  <si>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</si>
  <si>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</si>
  <si>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</si>
  <si>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</si>
  <si>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</si>
  <si>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</si>
  <si>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</si>
  <si>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</si>
  <si>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</si>
  <si>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</si>
  <si>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</si>
  <si>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</si>
  <si>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</si>
  <si>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</si>
  <si>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</si>
  <si>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</si>
  <si>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</si>
  <si>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</si>
  <si>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</si>
  <si>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</si>
  <si>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</si>
  <si>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</si>
  <si>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</si>
  <si>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</si>
  <si>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</si>
  <si>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</si>
  <si>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</si>
  <si>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</si>
  <si>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</si>
  <si>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</si>
  <si>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</si>
  <si>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</si>
  <si>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</si>
  <si>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</si>
  <si>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</si>
  <si>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</si>
  <si>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</si>
  <si>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</si>
  <si>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</si>
  <si>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</si>
  <si>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</si>
  <si>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</si>
  <si>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</si>
  <si>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</si>
  <si>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</si>
  <si>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</si>
  <si>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</si>
  <si>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</si>
  <si>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</si>
  <si>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</si>
  <si>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</si>
  <si>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</si>
  <si>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</si>
  <si>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</si>
  <si>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</si>
  <si>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</si>
  <si>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</si>
  <si>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</si>
  <si>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</si>
  <si>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</si>
  <si>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</si>
  <si>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</si>
  <si>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</si>
  <si>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</si>
  <si>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</si>
  <si>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</si>
  <si>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</si>
  <si>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</si>
  <si>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</si>
  <si>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</si>
  <si>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</si>
  <si>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</si>
  <si>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</si>
  <si>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</si>
  <si>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</si>
  <si>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</si>
  <si>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</si>
  <si>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</si>
  <si>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</si>
  <si>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</si>
  <si>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</si>
  <si>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</si>
  <si>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</si>
  <si>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</si>
  <si>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</si>
  <si>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</si>
  <si>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</si>
  <si>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</si>
  <si>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</si>
  <si>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</si>
  <si>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</si>
  <si>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</si>
  <si>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</si>
  <si>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</si>
  <si>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</si>
  <si>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</si>
  <si>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</si>
  <si>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</si>
  <si>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</si>
  <si>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</si>
  <si>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</si>
  <si>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</si>
  <si>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</si>
  <si>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</si>
  <si>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</si>
  <si>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</si>
  <si>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</si>
  <si>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</si>
  <si>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</si>
  <si>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</si>
  <si>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</si>
  <si>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</si>
  <si>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</si>
  <si>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</si>
  <si>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</si>
  <si>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</si>
  <si>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</si>
  <si>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</si>
  <si>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</si>
  <si>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</si>
  <si>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</si>
  <si>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</si>
  <si>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</si>
  <si>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</si>
  <si>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</si>
  <si>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</si>
  <si>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</si>
  <si>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</si>
  <si>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</si>
  <si>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</si>
  <si>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</si>
  <si>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</si>
  <si>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</si>
  <si>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</si>
  <si>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</si>
  <si>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</si>
  <si>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</si>
  <si>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</si>
  <si>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</si>
  <si>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</si>
  <si>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</si>
  <si>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</si>
  <si>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</si>
  <si>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</si>
  <si>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</si>
  <si>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</si>
  <si>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</si>
  <si>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</si>
  <si>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</si>
  <si>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</si>
  <si>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</si>
  <si>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</si>
  <si>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</si>
  <si>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</si>
  <si>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</si>
  <si>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</si>
  <si>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</si>
  <si>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</si>
  <si>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</si>
  <si>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</si>
  <si>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</si>
  <si>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</si>
  <si>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</si>
  <si>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</si>
  <si>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</si>
  <si>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</si>
  <si>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</si>
  <si>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</si>
  <si>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</si>
  <si>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</si>
  <si>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</si>
  <si>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</si>
  <si>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</si>
  <si>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</si>
  <si>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</si>
  <si>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</si>
  <si>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</si>
  <si>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</si>
  <si>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</si>
  <si>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</si>
  <si>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</si>
  <si>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</si>
  <si>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</si>
  <si>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</si>
  <si>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</si>
  <si>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</si>
  <si>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</si>
  <si>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</si>
  <si>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</si>
  <si>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</si>
  <si>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</si>
  <si>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</si>
  <si>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</si>
  <si>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</si>
  <si>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</si>
  <si>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</si>
  <si>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</si>
  <si>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</si>
  <si>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</si>
  <si>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</si>
  <si>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</si>
  <si>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</si>
  <si>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</si>
  <si>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</si>
  <si>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</si>
  <si>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</si>
  <si>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</si>
  <si>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</si>
  <si>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</si>
  <si>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</si>
  <si>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</si>
  <si>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</si>
  <si>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</si>
  <si>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</si>
  <si>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</si>
  <si>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</si>
  <si>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</si>
  <si>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</si>
  <si>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</si>
  <si>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</si>
  <si>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</si>
  <si>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</si>
  <si>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</si>
  <si>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</si>
  <si>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</si>
  <si>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</si>
  <si>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</si>
  <si>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</si>
  <si>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</si>
  <si>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</si>
  <si>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</si>
  <si>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</si>
  <si>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</si>
  <si>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</si>
  <si>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</si>
  <si>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</si>
  <si>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</si>
  <si>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</si>
  <si>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</si>
  <si>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</si>
  <si>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</si>
  <si>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</si>
  <si>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</si>
  <si>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</si>
  <si>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</si>
  <si>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</si>
  <si>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</si>
  <si>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</si>
  <si>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</si>
  <si>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</si>
  <si>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</si>
  <si>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</si>
  <si>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</si>
  <si>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</si>
  <si>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</si>
  <si>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</si>
  <si>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</si>
  <si>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</si>
  <si>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</si>
  <si>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</si>
  <si>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</si>
  <si>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</si>
  <si>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</si>
  <si>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</si>
  <si>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</si>
  <si>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</si>
  <si>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</si>
  <si>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</si>
  <si>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</si>
  <si>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</si>
  <si>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</si>
  <si>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</si>
  <si>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</si>
  <si>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</si>
  <si>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</si>
  <si>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</si>
  <si>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</si>
  <si>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</si>
  <si>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</si>
  <si>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</si>
  <si>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</si>
  <si>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</si>
  <si>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</si>
  <si>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</si>
  <si>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</si>
  <si>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</si>
  <si>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</si>
  <si>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</si>
  <si>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</si>
  <si>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</si>
  <si>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</si>
  <si>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</si>
  <si>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</si>
  <si>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</si>
  <si>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</si>
  <si>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</si>
  <si>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</si>
  <si>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</si>
  <si>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</si>
  <si>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</si>
  <si>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</si>
  <si>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</si>
  <si>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</si>
  <si>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</si>
  <si>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</si>
  <si>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</si>
  <si>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</si>
  <si>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</si>
  <si>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</si>
  <si>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</si>
  <si>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</si>
  <si>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</si>
  <si>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</si>
  <si>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</si>
  <si>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</si>
  <si>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</si>
  <si>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</si>
  <si>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</si>
  <si>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</si>
  <si>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</si>
  <si>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</si>
  <si>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</si>
  <si>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</si>
  <si>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</si>
  <si>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</si>
  <si>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</si>
  <si>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</si>
  <si>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</si>
  <si>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</si>
  <si>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</si>
  <si>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</si>
  <si>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</si>
  <si>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</si>
  <si>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</si>
  <si>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</si>
  <si>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</si>
  <si>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</si>
  <si>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</si>
  <si>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</si>
  <si>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</si>
  <si>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</si>
  <si>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</si>
  <si>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</si>
  <si>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</si>
  <si>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</si>
  <si>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</si>
  <si>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</si>
  <si>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</si>
  <si>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</si>
  <si>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</si>
  <si>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</si>
  <si>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</si>
  <si>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</si>
  <si>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</si>
  <si>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</si>
  <si>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</si>
  <si>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</si>
  <si>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</si>
  <si>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</si>
  <si>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</si>
  <si>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</si>
  <si>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</si>
  <si>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</si>
  <si>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</si>
  <si>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</si>
  <si>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</si>
  <si>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</si>
  <si>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</si>
  <si>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</si>
  <si>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</si>
  <si>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</si>
  <si>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</si>
  <si>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</si>
  <si>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</si>
  <si>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</si>
  <si>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</si>
  <si>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</si>
  <si>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</si>
  <si>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</si>
  <si>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</si>
  <si>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</si>
  <si>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</si>
  <si>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</si>
  <si>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</si>
  <si>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</si>
  <si>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</si>
  <si>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</si>
  <si>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</si>
  <si>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</si>
  <si>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</si>
  <si>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</si>
  <si>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</si>
  <si>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</si>
  <si>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</si>
  <si>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</si>
  <si>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</si>
  <si>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</si>
  <si>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</si>
  <si>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</si>
  <si>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</si>
  <si>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</si>
  <si>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</si>
  <si>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</si>
  <si>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</si>
  <si>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</si>
  <si>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</si>
  <si>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</si>
  <si>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</si>
  <si>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</si>
  <si>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</si>
  <si>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</si>
  <si>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</si>
  <si>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</si>
  <si>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</si>
  <si>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</si>
  <si>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</si>
  <si>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</si>
  <si>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</si>
  <si>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</si>
  <si>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</si>
  <si>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</si>
  <si>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</si>
  <si>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</si>
  <si>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</si>
  <si>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</si>
  <si>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</si>
  <si>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</si>
  <si>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</si>
  <si>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</si>
  <si>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</si>
  <si>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</si>
  <si>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</si>
  <si>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</si>
  <si>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</si>
  <si>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</si>
  <si>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</si>
  <si>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</si>
  <si>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</si>
  <si>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</si>
  <si>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</si>
  <si>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</si>
  <si>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</si>
  <si>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</si>
  <si>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</si>
  <si>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</si>
  <si>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</si>
  <si>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</si>
  <si>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</si>
  <si>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</si>
  <si>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</si>
  <si>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</si>
  <si>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</si>
  <si>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</si>
  <si>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</si>
  <si>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</si>
  <si>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</si>
  <si>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</si>
  <si>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</si>
  <si>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</si>
  <si>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</si>
  <si>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</si>
  <si>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</si>
  <si>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</si>
  <si>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</si>
  <si>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</si>
  <si>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</si>
  <si>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</si>
  <si>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</si>
  <si>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</si>
  <si>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</si>
  <si>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</si>
  <si>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</si>
  <si>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</si>
  <si>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</si>
  <si>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</si>
  <si>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</si>
  <si>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</si>
  <si>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</si>
  <si>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</si>
  <si>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</si>
  <si>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</si>
  <si>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</si>
  <si>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</si>
  <si>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</si>
  <si>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</si>
  <si>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</si>
  <si>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</si>
  <si>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</si>
  <si>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</si>
  <si>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</si>
  <si>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</si>
  <si>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</si>
  <si>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</si>
  <si>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</si>
  <si>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</si>
  <si>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</si>
  <si>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</si>
  <si>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</si>
  <si>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</si>
  <si>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</si>
  <si>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</si>
  <si>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</si>
  <si>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</si>
  <si>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</si>
  <si>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</si>
  <si>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</si>
  <si>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</si>
  <si>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</si>
  <si>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</si>
  <si>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</si>
  <si>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</si>
  <si>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</si>
  <si>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</si>
  <si>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</si>
  <si>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</si>
  <si>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</si>
  <si>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</si>
  <si>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</si>
  <si>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</si>
  <si>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</si>
  <si>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</si>
  <si>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</si>
  <si>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</si>
  <si>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</si>
  <si>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</si>
  <si>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</si>
  <si>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</si>
  <si>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</si>
  <si>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</si>
  <si>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</si>
  <si>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</si>
  <si>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</si>
  <si>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</si>
  <si>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</si>
  <si>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</si>
  <si>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</si>
  <si>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</si>
  <si>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</si>
  <si>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</si>
  <si>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</si>
  <si>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</si>
  <si>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</si>
  <si>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</si>
  <si>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</si>
  <si>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</si>
  <si>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</si>
  <si>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</si>
  <si>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</si>
  <si>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</si>
  <si>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</si>
  <si>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</si>
  <si>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</si>
  <si>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</si>
  <si>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</si>
  <si>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</si>
  <si>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</si>
  <si>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</si>
  <si>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</si>
  <si>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</si>
  <si>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</si>
  <si>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</si>
  <si>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</si>
  <si>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</si>
  <si>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</si>
  <si>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</si>
  <si>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</si>
  <si>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</si>
  <si>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</si>
  <si>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</si>
  <si>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</si>
  <si>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</si>
  <si>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</si>
  <si>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</si>
  <si>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</si>
  <si>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</si>
  <si>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</si>
  <si>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</si>
  <si>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</si>
  <si>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</si>
  <si>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</si>
  <si>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</si>
  <si>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</si>
  <si>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</si>
  <si>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</si>
  <si>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</si>
  <si>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</si>
  <si>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</si>
  <si>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</si>
  <si>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</si>
  <si>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</si>
  <si>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</si>
  <si>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</si>
  <si>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</si>
  <si>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</si>
  <si>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</si>
  <si>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</si>
  <si>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</si>
  <si>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</si>
  <si>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</si>
  <si>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</si>
  <si>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</si>
  <si>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</si>
  <si>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</si>
  <si>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</si>
  <si>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</si>
  <si>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</si>
  <si>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</si>
  <si>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</si>
  <si>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</si>
  <si>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</si>
  <si>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</si>
  <si>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</si>
  <si>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</si>
  <si>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</si>
  <si>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</si>
  <si>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</si>
  <si>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</si>
  <si>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</si>
  <si>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</si>
  <si>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</si>
  <si>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</si>
  <si>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</si>
  <si>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</si>
  <si>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</si>
  <si>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</si>
  <si>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</si>
  <si>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</si>
  <si>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</si>
  <si>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</si>
  <si>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</si>
  <si>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</si>
  <si>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</si>
  <si>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</si>
  <si>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</si>
  <si>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</si>
  <si>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</si>
  <si>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</si>
  <si>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</si>
  <si>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</si>
  <si>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</si>
  <si>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</si>
  <si>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</si>
  <si>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</si>
  <si>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</si>
  <si>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</si>
  <si>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</si>
  <si>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</si>
  <si>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</si>
  <si>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</si>
  <si>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</si>
  <si>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</si>
  <si>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</si>
  <si>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</si>
  <si>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</si>
  <si>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</si>
  <si>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</si>
  <si>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</si>
  <si>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</si>
  <si>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</si>
  <si>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</si>
  <si>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</si>
  <si>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</si>
  <si>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</si>
  <si>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</si>
  <si>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</si>
  <si>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</si>
  <si>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</si>
  <si>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</si>
  <si>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</si>
  <si>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</si>
  <si>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</si>
  <si>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</si>
  <si>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</si>
  <si>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</si>
  <si>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</si>
  <si>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</si>
  <si>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</si>
  <si>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</si>
  <si>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</si>
  <si>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</si>
  <si>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</si>
  <si>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</si>
  <si>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</si>
  <si>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</si>
  <si>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</si>
  <si>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</si>
  <si>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</si>
  <si>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</si>
  <si>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</si>
  <si>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</si>
  <si>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</si>
  <si>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</si>
  <si>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</si>
  <si>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</si>
  <si>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</si>
  <si>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</si>
  <si>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</si>
  <si>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</si>
  <si>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</si>
  <si>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</si>
  <si>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</si>
  <si>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</si>
  <si>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</si>
  <si>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</si>
  <si>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</si>
  <si>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</si>
  <si>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</si>
  <si>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</si>
  <si>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</si>
  <si>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</si>
  <si>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</si>
  <si>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</si>
  <si>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</si>
  <si>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</si>
  <si>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</si>
  <si>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</si>
  <si>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</si>
  <si>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</si>
  <si>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</si>
  <si>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</si>
  <si>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</si>
  <si>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</si>
  <si>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</si>
  <si>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</si>
  <si>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</si>
  <si>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</si>
  <si>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</si>
  <si>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</si>
  <si>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</si>
  <si>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</si>
  <si>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</si>
  <si>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</si>
  <si>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</si>
  <si>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</si>
  <si>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</si>
  <si>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</si>
  <si>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</si>
  <si>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</si>
  <si>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</si>
  <si>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</si>
  <si>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</si>
  <si>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</si>
  <si>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</si>
  <si>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</si>
  <si>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</si>
  <si>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</si>
  <si>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</si>
  <si>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</si>
  <si>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</si>
  <si>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</si>
  <si>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</si>
  <si>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</si>
  <si>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</si>
  <si>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</si>
  <si>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</si>
  <si>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</si>
  <si>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</si>
  <si>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</si>
  <si>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</si>
  <si>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</si>
  <si>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</si>
  <si>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</si>
  <si>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</si>
  <si>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</si>
  <si>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</si>
  <si>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</si>
  <si>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</si>
  <si>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</si>
  <si>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</si>
  <si>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</si>
  <si>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</si>
  <si>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</si>
  <si>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</si>
  <si>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</si>
  <si>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</si>
  <si>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</si>
  <si>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</si>
  <si>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</si>
  <si>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</si>
  <si>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</si>
  <si>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</si>
  <si>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</si>
  <si>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</si>
  <si>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</si>
  <si>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</si>
  <si>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</si>
  <si>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</si>
  <si>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</si>
  <si>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</si>
  <si>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</si>
  <si>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</si>
  <si>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</si>
  <si>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</si>
  <si>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</si>
  <si>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</si>
  <si>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</si>
  <si>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</si>
  <si>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</si>
  <si>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</si>
  <si>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</si>
  <si>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</si>
  <si>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</si>
  <si>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</si>
  <si>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</si>
  <si>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</si>
  <si>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</si>
  <si>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</si>
  <si>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</si>
  <si>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</si>
  <si>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</si>
  <si>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</si>
  <si>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</si>
  <si>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</si>
  <si>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</si>
  <si>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</si>
  <si>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</si>
  <si>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</si>
  <si>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</si>
  <si>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</si>
  <si>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</si>
  <si>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</si>
  <si>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</si>
  <si>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</si>
  <si>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</si>
  <si>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</si>
  <si>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</si>
  <si>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</si>
  <si>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</si>
  <si>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</si>
  <si>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</si>
  <si>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</si>
  <si>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</si>
  <si>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</si>
  <si>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</si>
  <si>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</si>
  <si>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</si>
  <si>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</si>
  <si>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</si>
  <si>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</si>
  <si>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</si>
  <si>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</si>
  <si>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</si>
  <si>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</si>
  <si>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</si>
  <si>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</si>
  <si>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</si>
  <si>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</si>
  <si>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</si>
  <si>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</si>
  <si>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</si>
  <si>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</si>
  <si>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</si>
  <si>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</si>
  <si>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</si>
  <si>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</si>
  <si>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</si>
  <si>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</si>
  <si>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</si>
  <si>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</si>
  <si>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</si>
  <si>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</si>
  <si>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</si>
  <si>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</si>
  <si>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</si>
  <si>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</si>
  <si>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</si>
  <si>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</si>
  <si>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</si>
  <si>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</si>
  <si>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</si>
  <si>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</si>
  <si>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</si>
  <si>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</si>
  <si>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</si>
  <si>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</si>
  <si>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</si>
  <si>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</si>
  <si>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</si>
  <si>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</si>
  <si>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</si>
  <si>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</si>
  <si>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</si>
  <si>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</si>
  <si>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</si>
  <si>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</si>
  <si>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</si>
  <si>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</si>
  <si>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</si>
  <si>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</si>
  <si>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</si>
  <si>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</si>
  <si>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</si>
  <si>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</si>
  <si>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</si>
  <si>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</si>
  <si>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</si>
  <si>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</si>
  <si>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</si>
  <si>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</si>
  <si>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</si>
  <si>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</si>
  <si>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</si>
  <si>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</si>
  <si>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</si>
  <si>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</si>
  <si>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</si>
  <si>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</si>
  <si>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</si>
  <si>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</si>
  <si>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</si>
  <si>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</si>
  <si>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</si>
  <si>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</si>
  <si>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</si>
  <si>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</si>
  <si>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</si>
  <si>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</si>
  <si>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</si>
  <si>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</si>
  <si>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</si>
  <si>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</si>
  <si>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</si>
  <si>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</si>
  <si>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</si>
  <si>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</si>
  <si>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</si>
  <si>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</si>
  <si>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</si>
  <si>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</si>
  <si>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</si>
  <si>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</si>
  <si>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</si>
  <si>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</si>
  <si>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</si>
  <si>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</si>
  <si>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</si>
  <si>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</si>
  <si>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</si>
  <si>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</si>
  <si>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</si>
  <si>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</si>
  <si>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</si>
  <si>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</si>
  <si>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</si>
  <si>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</si>
  <si>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</si>
  <si>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</si>
  <si>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</si>
  <si>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</si>
  <si>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</si>
  <si>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</si>
  <si>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</si>
  <si>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</si>
  <si>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</si>
  <si>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</si>
  <si>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</si>
  <si>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</si>
  <si>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</si>
  <si>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</si>
  <si>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</si>
  <si>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</si>
  <si>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</si>
  <si>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</si>
  <si>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</si>
  <si>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</si>
  <si>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</si>
  <si>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</si>
  <si>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</si>
  <si>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</si>
  <si>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</si>
  <si>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</si>
  <si>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</si>
  <si>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</si>
  <si>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</si>
  <si>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</si>
  <si>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</si>
  <si>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</si>
  <si>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</si>
  <si>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</si>
  <si>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</si>
  <si>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</si>
  <si>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</si>
  <si>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</si>
  <si>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</si>
  <si>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</si>
  <si>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</si>
  <si>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</si>
  <si>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</si>
  <si>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</si>
  <si>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</si>
  <si>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</si>
  <si>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</si>
  <si>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</si>
  <si>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</si>
  <si>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</si>
  <si>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</si>
  <si>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</si>
  <si>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</si>
  <si>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</si>
  <si>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</si>
  <si>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</si>
  <si>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</si>
  <si>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</si>
  <si>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</si>
  <si>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</si>
  <si>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</si>
  <si>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</si>
  <si>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</si>
  <si>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</si>
  <si>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</si>
  <si>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</si>
  <si>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</si>
  <si>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</si>
  <si>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</si>
  <si>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</si>
  <si>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</si>
  <si>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</si>
  <si>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</si>
  <si>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</si>
  <si>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</si>
  <si>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</si>
  <si>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</si>
  <si>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</si>
  <si>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</si>
  <si>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</si>
  <si>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</si>
  <si>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</si>
  <si>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</si>
  <si>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</si>
  <si>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</si>
  <si>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</si>
  <si>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</si>
  <si>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</si>
  <si>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</si>
  <si>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</si>
  <si>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</si>
  <si>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</si>
  <si>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</si>
  <si>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</si>
  <si>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</si>
  <si>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</si>
  <si>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</si>
  <si>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</si>
  <si>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</si>
  <si>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</si>
  <si>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</si>
  <si>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</si>
  <si>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</si>
  <si>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</si>
  <si>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</si>
  <si>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</si>
  <si>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</si>
  <si>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</si>
  <si>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</si>
  <si>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</si>
  <si>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</si>
  <si>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</si>
  <si>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</si>
  <si>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</si>
  <si>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</si>
  <si>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</si>
  <si>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</si>
  <si>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</si>
  <si>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</si>
  <si>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</si>
  <si>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</si>
  <si>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</si>
  <si>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</si>
  <si>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</si>
  <si>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</si>
  <si>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</si>
  <si>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</si>
  <si>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</si>
  <si>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</si>
  <si>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</si>
  <si>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</si>
  <si>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</si>
  <si>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</si>
  <si>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</si>
  <si>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</si>
  <si>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</si>
  <si>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</si>
  <si>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</si>
  <si>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</si>
  <si>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</si>
  <si>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</si>
  <si>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</si>
  <si>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</si>
  <si>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</si>
  <si>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</si>
  <si>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</si>
  <si>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</si>
  <si>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</si>
  <si>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</si>
  <si>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</si>
  <si>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</si>
  <si>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</si>
  <si>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</si>
  <si>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</si>
  <si>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</si>
  <si>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</si>
  <si>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</si>
  <si>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</si>
  <si>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</si>
  <si>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</si>
  <si>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</si>
  <si>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</si>
  <si>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</si>
  <si>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</si>
  <si>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</si>
  <si>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</si>
  <si>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</si>
  <si>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</si>
  <si>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</si>
  <si>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</si>
  <si>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</si>
  <si>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</si>
  <si>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</si>
  <si>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</si>
  <si>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</si>
  <si>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</si>
  <si>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</si>
  <si>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</si>
  <si>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</si>
  <si>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</si>
  <si>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</si>
  <si>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</si>
  <si>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</si>
  <si>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</si>
  <si>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</si>
  <si>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</si>
  <si>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</si>
  <si>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</si>
  <si>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</si>
  <si>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</si>
  <si>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</si>
  <si>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</si>
  <si>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</si>
  <si>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</si>
  <si>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</si>
  <si>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</si>
  <si>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</si>
  <si>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</si>
  <si>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</si>
  <si>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</si>
  <si>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</si>
  <si>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</si>
  <si>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</si>
  <si>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</si>
  <si>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</si>
  <si>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</si>
  <si>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</si>
  <si>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</si>
  <si>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</si>
  <si>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</si>
  <si>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</si>
  <si>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</si>
  <si>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</si>
  <si>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</si>
  <si>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</si>
  <si>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</si>
  <si>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</si>
  <si>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</si>
  <si>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</si>
  <si>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</si>
  <si>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</si>
  <si>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</si>
  <si>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</si>
  <si>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</si>
  <si>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</si>
  <si>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</si>
  <si>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</si>
  <si>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</si>
  <si>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</si>
  <si>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</si>
  <si>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</si>
  <si>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</si>
  <si>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</si>
  <si>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</si>
  <si>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</si>
  <si>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</si>
  <si>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</si>
  <si>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</si>
  <si>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</si>
  <si>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</si>
  <si>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</si>
  <si>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</si>
  <si>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</si>
  <si>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</si>
  <si>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</si>
  <si>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</si>
  <si>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</si>
  <si>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</si>
  <si>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</si>
  <si>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</si>
  <si>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</si>
  <si>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</si>
  <si>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</si>
  <si>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</si>
  <si>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</si>
  <si>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</si>
  <si>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</si>
  <si>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</si>
  <si>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</si>
  <si>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</si>
  <si>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</si>
  <si>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</si>
  <si>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</si>
  <si>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</si>
  <si>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</si>
  <si>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</si>
  <si>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</si>
  <si>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</si>
  <si>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</si>
  <si>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</si>
  <si>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</si>
  <si>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</si>
  <si>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</si>
  <si>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</si>
  <si>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</si>
  <si>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</si>
  <si>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</si>
  <si>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</si>
  <si>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</si>
  <si>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</si>
  <si>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</si>
  <si>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</si>
  <si>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</si>
  <si>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</si>
  <si>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</si>
  <si>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</si>
  <si>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</si>
  <si>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</si>
  <si>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</si>
  <si>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</si>
  <si>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</si>
  <si>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</si>
  <si>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</si>
  <si>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</si>
  <si>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</si>
  <si>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</si>
  <si>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</si>
  <si>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</si>
  <si>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</si>
  <si>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</si>
  <si>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</si>
  <si>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</si>
  <si>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</si>
  <si>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</si>
  <si>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</si>
  <si>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</si>
  <si>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</si>
  <si>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</si>
  <si>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</si>
  <si>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</si>
  <si>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</si>
  <si>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</si>
  <si>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</si>
  <si>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</si>
  <si>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</si>
  <si>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</si>
  <si>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</si>
  <si>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</si>
  <si>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</si>
  <si>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</si>
  <si>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</si>
  <si>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</si>
  <si>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</si>
  <si>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</si>
  <si>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</si>
  <si>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</si>
  <si>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</si>
  <si>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</si>
  <si>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</si>
  <si>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</si>
  <si>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</si>
  <si>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</si>
  <si>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</si>
  <si>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</si>
  <si>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</si>
  <si>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</si>
  <si>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</si>
  <si>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</si>
  <si>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</si>
  <si>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</si>
  <si>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</si>
  <si>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</si>
  <si>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</si>
  <si>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</si>
  <si>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</si>
  <si>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</si>
  <si>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</si>
  <si>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</si>
  <si>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</si>
  <si>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</si>
  <si>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</si>
  <si>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</si>
  <si>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</si>
  <si>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</si>
  <si>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</si>
  <si>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</si>
  <si>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</si>
  <si>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</si>
  <si>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</si>
  <si>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</si>
  <si>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</si>
  <si>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</si>
  <si>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</si>
  <si>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</si>
  <si>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</si>
  <si>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</si>
  <si>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</si>
  <si>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</si>
  <si>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</si>
  <si>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</si>
  <si>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</si>
  <si>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</si>
  <si>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</si>
  <si>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</si>
  <si>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</si>
  <si>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</si>
  <si>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</si>
  <si>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</si>
  <si>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</si>
  <si>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</si>
  <si>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</si>
  <si>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</si>
  <si>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</si>
  <si>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</si>
  <si>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</si>
  <si>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</si>
  <si>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</si>
  <si>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</si>
  <si>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</si>
  <si>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</si>
  <si>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</si>
  <si>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</si>
  <si>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</si>
  <si>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</si>
  <si>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</si>
  <si>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</si>
  <si>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</si>
  <si>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</si>
  <si>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</si>
  <si>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</si>
  <si>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</si>
  <si>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</si>
  <si>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</si>
  <si>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</si>
  <si>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</si>
  <si>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</si>
  <si>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</si>
  <si>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</si>
  <si>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</si>
  <si>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</si>
  <si>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</si>
  <si>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</si>
  <si>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</si>
  <si>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</si>
  <si>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</si>
  <si>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</si>
  <si>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</si>
  <si>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</si>
  <si>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</si>
  <si>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</si>
  <si>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</si>
  <si>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</si>
  <si>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</si>
  <si>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</si>
  <si>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</si>
  <si>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</si>
  <si>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</si>
  <si>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</si>
  <si>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</si>
  <si>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</si>
  <si>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</si>
  <si>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</si>
  <si>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</si>
  <si>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</si>
  <si>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</si>
  <si>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</si>
  <si>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</si>
  <si>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</si>
  <si>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</si>
  <si>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</si>
  <si>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</si>
  <si>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</si>
  <si>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</si>
  <si>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</si>
  <si>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</si>
  <si>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</si>
  <si>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</si>
  <si>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</si>
  <si>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</si>
  <si>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</si>
  <si>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</si>
  <si>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</si>
  <si>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</si>
  <si>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</si>
  <si>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</si>
  <si>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</si>
  <si>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</si>
  <si>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</si>
  <si>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</si>
  <si>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</si>
  <si>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</si>
  <si>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</si>
  <si>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</si>
  <si>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</si>
  <si>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</si>
  <si>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</si>
  <si>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</si>
  <si>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</si>
  <si>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</si>
  <si>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</si>
  <si>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</si>
  <si>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</si>
  <si>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</si>
  <si>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</si>
  <si>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</si>
  <si>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</si>
  <si>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</si>
  <si>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</si>
  <si>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</si>
  <si>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</si>
  <si>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</si>
  <si>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</si>
  <si>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</si>
  <si>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</si>
  <si>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</si>
  <si>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</si>
  <si>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</si>
  <si>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</si>
  <si>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</si>
  <si>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</si>
  <si>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</si>
  <si>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</si>
  <si>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</si>
  <si>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</si>
  <si>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</si>
  <si>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</si>
  <si>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</si>
  <si>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</si>
  <si>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</si>
  <si>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</si>
  <si>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</si>
  <si>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</si>
  <si>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</si>
  <si>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</si>
  <si>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</si>
  <si>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</si>
  <si>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</si>
  <si>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</si>
  <si>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</si>
  <si>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</si>
  <si>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</si>
  <si>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</si>
  <si>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</si>
  <si>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</si>
  <si>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</si>
  <si>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</si>
  <si>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</si>
  <si>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</si>
  <si>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</si>
  <si>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</si>
  <si>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</si>
  <si>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</si>
  <si>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</si>
  <si>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</si>
  <si>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</si>
  <si>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</si>
  <si>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</si>
  <si>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</si>
  <si>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</si>
  <si>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</si>
  <si>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</si>
  <si>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</si>
  <si>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</si>
  <si>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</si>
  <si>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</si>
  <si>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</si>
  <si>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</si>
  <si>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</si>
  <si>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</si>
  <si>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</si>
  <si>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</si>
  <si>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</si>
  <si>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</si>
  <si>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</si>
  <si>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</si>
  <si>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</si>
  <si>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</si>
  <si>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</si>
  <si>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</si>
  <si>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</si>
  <si>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</si>
  <si>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</si>
  <si>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</si>
  <si>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</si>
  <si>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</si>
  <si>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</si>
  <si>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</si>
  <si>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</si>
  <si>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</si>
  <si>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</si>
  <si>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</si>
  <si>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</si>
  <si>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</si>
  <si>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</si>
  <si>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</si>
  <si>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</si>
  <si>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</si>
  <si>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</si>
  <si>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</si>
  <si>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</si>
  <si>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</si>
  <si>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</si>
  <si>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</si>
  <si>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</si>
  <si>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</si>
  <si>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</si>
  <si>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</si>
  <si>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</si>
  <si>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</si>
  <si>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</si>
  <si>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</si>
  <si>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</si>
  <si>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</si>
  <si>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</si>
  <si>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</si>
  <si>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</si>
  <si>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</si>
  <si>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</si>
  <si>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</si>
  <si>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</si>
  <si>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</si>
  <si>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</si>
  <si>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</si>
  <si>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</si>
  <si>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</si>
  <si>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</si>
  <si>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</si>
  <si>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</si>
  <si>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</si>
  <si>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</si>
  <si>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</si>
  <si>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</si>
  <si>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</si>
  <si>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</si>
  <si>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</si>
  <si>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</si>
  <si>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</si>
  <si>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</si>
  <si>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</si>
  <si>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</si>
  <si>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</si>
  <si>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</si>
  <si>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</si>
  <si>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</si>
  <si>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</si>
  <si>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</si>
  <si>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</si>
  <si>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</si>
  <si>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</si>
  <si>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</si>
  <si>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</si>
  <si>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</si>
  <si>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</si>
  <si>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</si>
  <si>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</si>
  <si>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</si>
  <si>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</si>
  <si>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</si>
  <si>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</si>
  <si>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</si>
  <si>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</si>
  <si>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</si>
  <si>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</si>
  <si>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</si>
  <si>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</si>
  <si>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</si>
  <si>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</si>
  <si>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</si>
  <si>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</si>
  <si>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</si>
  <si>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</si>
  <si>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</si>
  <si>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</si>
  <si>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</si>
  <si>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</si>
  <si>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</si>
  <si>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</si>
  <si>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</si>
  <si>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</si>
  <si>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</si>
  <si>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</si>
  <si>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</si>
  <si>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</si>
  <si>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</si>
  <si>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</si>
  <si>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</si>
  <si>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</si>
  <si>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</si>
  <si>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</si>
  <si>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</si>
  <si>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</si>
  <si>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</si>
  <si>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</si>
  <si>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</si>
  <si>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</si>
  <si>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</si>
  <si>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</si>
  <si>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</si>
  <si>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</si>
  <si>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</si>
  <si>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</si>
  <si>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</si>
  <si>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</si>
  <si>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</si>
  <si>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</si>
  <si>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</si>
  <si>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</si>
  <si>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</si>
  <si>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</si>
  <si>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</si>
  <si>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</si>
  <si>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</si>
  <si>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</si>
  <si>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</si>
  <si>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</si>
  <si>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</si>
  <si>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</si>
  <si>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</si>
  <si>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</si>
  <si>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</si>
  <si>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</si>
  <si>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</si>
  <si>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</si>
  <si>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</si>
  <si>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</si>
  <si>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</si>
  <si>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</si>
  <si>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</si>
  <si>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</si>
  <si>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</si>
  <si>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</si>
  <si>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</si>
  <si>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</si>
  <si>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</si>
  <si>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</si>
  <si>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</si>
  <si>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</si>
  <si>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</si>
  <si>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</si>
  <si>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</si>
  <si>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</si>
  <si>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</si>
  <si>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</si>
  <si>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</si>
  <si>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</si>
  <si>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</si>
  <si>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</si>
  <si>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</si>
  <si>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</si>
  <si>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</si>
  <si>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</si>
  <si>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</si>
  <si>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</si>
  <si>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</si>
  <si>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</si>
  <si>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</si>
  <si>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</si>
  <si>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</si>
  <si>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</si>
  <si>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</si>
  <si>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</si>
  <si>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</si>
  <si>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</si>
  <si>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</si>
  <si>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</si>
  <si>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</si>
  <si>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</si>
  <si>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</si>
  <si>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</si>
  <si>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</si>
  <si>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</si>
  <si>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</si>
  <si>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</si>
  <si>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</si>
  <si>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</si>
  <si>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</si>
  <si>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</si>
  <si>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</si>
  <si>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</si>
  <si>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</si>
  <si>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</si>
  <si>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</si>
  <si>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</si>
  <si>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</si>
  <si>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</si>
  <si>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</si>
  <si>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</si>
  <si>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</si>
  <si>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</si>
  <si>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</si>
  <si>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</si>
  <si>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</si>
  <si>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</si>
  <si>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</si>
  <si>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</si>
  <si>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</si>
  <si>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</si>
  <si>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</si>
  <si>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</si>
  <si>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</si>
  <si>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</si>
  <si>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</si>
  <si>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</si>
  <si>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</si>
  <si>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</si>
  <si>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</si>
  <si>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</si>
  <si>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</si>
  <si>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</si>
  <si>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</si>
  <si>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</si>
  <si>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</si>
  <si>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</si>
  <si>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</si>
  <si>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</si>
  <si>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</si>
  <si>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</si>
  <si>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</si>
  <si>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</si>
  <si>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</si>
  <si>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</si>
  <si>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</si>
  <si>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</si>
  <si>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</si>
  <si>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</si>
  <si>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</si>
  <si>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</si>
  <si>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</si>
  <si>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</si>
  <si>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</si>
  <si>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</si>
  <si>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</si>
  <si>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</si>
  <si>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</si>
  <si>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</si>
  <si>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</si>
  <si>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</si>
  <si>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</si>
  <si>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</si>
  <si>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</si>
  <si>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</si>
  <si>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</si>
  <si>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</si>
  <si>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</si>
  <si>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</si>
  <si>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</si>
  <si>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</si>
  <si>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</si>
  <si>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</si>
  <si>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</si>
  <si>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</si>
  <si>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</si>
  <si>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</si>
  <si>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</si>
  <si>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</si>
  <si>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</si>
  <si>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</si>
  <si>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</si>
  <si>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</si>
  <si>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</si>
  <si>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</si>
  <si>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</si>
  <si>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</si>
  <si>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</si>
  <si>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</si>
  <si>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</si>
  <si>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</si>
  <si>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</si>
  <si>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</si>
  <si>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</si>
  <si>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</si>
  <si>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</si>
  <si>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</si>
  <si>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</si>
  <si>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</si>
  <si>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</si>
  <si>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</si>
  <si>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</si>
  <si>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</si>
  <si>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</si>
  <si>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</si>
  <si>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</si>
  <si>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</si>
  <si>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</si>
  <si>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</si>
  <si>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</si>
  <si>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</si>
  <si>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</si>
  <si>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</si>
  <si>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</si>
  <si>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</si>
  <si>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</si>
  <si>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</si>
  <si>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</si>
  <si>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</si>
  <si>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</si>
  <si>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</si>
  <si>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</si>
  <si>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</si>
  <si>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</si>
  <si>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</si>
  <si>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</si>
  <si>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</si>
  <si>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</si>
  <si>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</si>
  <si>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</si>
  <si>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</si>
  <si>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</si>
  <si>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</si>
  <si>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</si>
  <si>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</si>
  <si>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</si>
  <si>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</si>
  <si>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</si>
  <si>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</si>
  <si>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</si>
  <si>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</si>
  <si>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</si>
  <si>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</si>
  <si>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</si>
  <si>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</si>
  <si>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</si>
  <si>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</si>
  <si>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</si>
  <si>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</si>
  <si>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</si>
  <si>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</si>
  <si>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</si>
  <si>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</si>
  <si>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</si>
  <si>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</si>
  <si>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</si>
  <si>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</si>
  <si>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</si>
  <si>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</si>
  <si>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</si>
  <si>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</si>
  <si>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</si>
  <si>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</si>
  <si>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</si>
  <si>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</si>
  <si>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</si>
  <si>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</si>
  <si>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</si>
  <si>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</si>
  <si>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</si>
  <si>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</si>
  <si>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</si>
  <si>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</si>
  <si>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</si>
  <si>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</si>
  <si>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</si>
  <si>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</si>
  <si>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</si>
  <si>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</si>
  <si>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</si>
  <si>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</si>
  <si>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</si>
  <si>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</si>
  <si>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</si>
  <si>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</si>
  <si>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</si>
  <si>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</si>
  <si>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</si>
  <si>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</si>
  <si>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</si>
  <si>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</si>
  <si>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</si>
  <si>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</si>
  <si>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</si>
  <si>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</si>
  <si>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</si>
  <si>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</si>
  <si>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</si>
  <si>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</si>
  <si>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</si>
  <si>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</si>
  <si>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</si>
  <si>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</si>
  <si>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</si>
  <si>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</si>
  <si>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</si>
  <si>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</si>
  <si>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</si>
  <si>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</si>
  <si>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</si>
  <si>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</si>
  <si>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</si>
  <si>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</si>
  <si>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</si>
  <si>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</si>
  <si>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</si>
  <si>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</si>
  <si>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</si>
  <si>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</si>
  <si>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</si>
  <si>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</si>
  <si>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</si>
  <si>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</si>
  <si>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</si>
  <si>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</si>
  <si>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</si>
  <si>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</si>
  <si>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</si>
  <si>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</si>
  <si>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</si>
  <si>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</si>
  <si>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</si>
  <si>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</si>
  <si>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</si>
  <si>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</si>
  <si>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</si>
  <si>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</si>
  <si>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</si>
  <si>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</si>
  <si>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</si>
  <si>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</si>
  <si>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</si>
  <si>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</si>
  <si>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</si>
  <si>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</si>
  <si>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</si>
  <si>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</si>
  <si>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</si>
  <si>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</si>
  <si>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</si>
  <si>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</si>
  <si>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</si>
  <si>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</si>
  <si>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</si>
  <si>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</si>
  <si>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</si>
  <si>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</si>
  <si>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</si>
  <si>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</si>
  <si>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</si>
  <si>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</si>
  <si>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</si>
  <si>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</si>
  <si>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</si>
  <si>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</si>
  <si>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</si>
  <si>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</si>
  <si>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</si>
  <si>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</si>
  <si>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</si>
  <si>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</si>
  <si>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</si>
  <si>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</si>
  <si>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</si>
  <si>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</si>
  <si>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</si>
  <si>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</si>
  <si>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</si>
  <si>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</si>
  <si>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</si>
  <si>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</si>
  <si>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</si>
  <si>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</si>
  <si>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</si>
  <si>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</si>
  <si>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</si>
  <si>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</si>
  <si>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</si>
  <si>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</si>
  <si>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</si>
  <si>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</si>
  <si>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</si>
  <si>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</si>
  <si>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</si>
  <si>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</si>
  <si>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</si>
  <si>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</si>
  <si>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</si>
  <si>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</si>
  <si>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</si>
  <si>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</si>
  <si>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</si>
  <si>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</si>
  <si>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</si>
  <si>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</si>
  <si>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</si>
  <si>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</si>
  <si>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</si>
  <si>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</si>
  <si>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</si>
  <si>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</si>
  <si>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</si>
  <si>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</si>
  <si>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</si>
  <si>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</si>
  <si>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</si>
  <si>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</si>
  <si>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</si>
  <si>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</si>
  <si>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</si>
  <si>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</si>
  <si>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</si>
  <si>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</si>
  <si>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</si>
  <si>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</si>
  <si>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</si>
  <si>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</si>
  <si>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</si>
  <si>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</si>
  <si>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</si>
  <si>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</si>
  <si>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</si>
  <si>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</si>
  <si>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</si>
  <si>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</si>
  <si>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</si>
  <si>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</si>
  <si>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</si>
  <si>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</si>
  <si>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</si>
  <si>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</si>
  <si>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</si>
  <si>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</si>
  <si>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</si>
  <si>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</si>
  <si>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</si>
  <si>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</si>
  <si>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</si>
  <si>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</si>
  <si>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</si>
  <si>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</si>
  <si>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</si>
  <si>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</si>
  <si>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</si>
  <si>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</si>
  <si>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</si>
  <si>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</si>
  <si>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</si>
  <si>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</si>
  <si>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</si>
  <si>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</si>
  <si>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</si>
  <si>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</si>
  <si>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</si>
  <si>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</si>
  <si>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</si>
  <si>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</si>
  <si>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</si>
  <si>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</si>
  <si>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</si>
  <si>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</si>
  <si>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</si>
  <si>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</si>
  <si>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</si>
  <si>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</si>
  <si>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</si>
  <si>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</si>
  <si>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</si>
  <si>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</si>
  <si>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</si>
  <si>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</si>
  <si>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</si>
  <si>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</si>
  <si>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</si>
  <si>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</si>
  <si>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</si>
  <si>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</si>
  <si>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</si>
  <si>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</si>
  <si>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</si>
  <si>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</si>
  <si>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</si>
  <si>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</si>
  <si>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</si>
  <si>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</si>
  <si>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</si>
  <si>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</si>
  <si>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</si>
  <si>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</si>
  <si>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</si>
  <si>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</si>
  <si>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</si>
  <si>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</si>
  <si>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</si>
  <si>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</si>
  <si>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</si>
  <si>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</si>
  <si>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</si>
  <si>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</si>
  <si>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</si>
  <si>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</si>
  <si>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</si>
  <si>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</si>
  <si>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</si>
  <si>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</si>
  <si>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</si>
  <si>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</si>
  <si>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</si>
  <si>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</si>
  <si>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</si>
  <si>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</si>
  <si>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</si>
  <si>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</si>
  <si>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</si>
  <si>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</si>
  <si>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</si>
  <si>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</si>
  <si>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</si>
  <si>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</si>
  <si>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</si>
  <si>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</si>
  <si>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</si>
  <si>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</si>
  <si>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</si>
  <si>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</si>
  <si>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</si>
  <si>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</si>
  <si>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</si>
  <si>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</si>
  <si>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</si>
  <si>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</si>
  <si>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</si>
  <si>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</si>
  <si>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</si>
  <si>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</si>
  <si>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</si>
  <si>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</si>
  <si>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</si>
  <si>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</si>
  <si>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</si>
  <si>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</si>
  <si>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</si>
  <si>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</si>
  <si>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</si>
  <si>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</si>
  <si>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</si>
  <si>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</si>
  <si>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</si>
  <si>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</si>
  <si>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</si>
  <si>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</si>
  <si>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</si>
  <si>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</si>
  <si>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</si>
  <si>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</si>
  <si>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</si>
  <si>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</si>
  <si>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</si>
  <si>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</si>
  <si>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</si>
  <si>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</si>
  <si>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</si>
  <si>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</si>
  <si>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</si>
  <si>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</si>
  <si>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</si>
  <si>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</si>
  <si>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</si>
  <si>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</si>
  <si>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</si>
  <si>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</si>
  <si>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</si>
  <si>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</si>
  <si>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</si>
  <si>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</si>
  <si>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</si>
  <si>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</si>
  <si>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</si>
  <si>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</si>
  <si>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</si>
  <si>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</si>
  <si>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</si>
  <si>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</si>
  <si>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</si>
  <si>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</si>
  <si>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</si>
  <si>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</si>
  <si>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</si>
  <si>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</si>
  <si>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</si>
  <si>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</si>
  <si>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</si>
  <si>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</si>
  <si>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</si>
  <si>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</si>
  <si>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</si>
  <si>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</si>
  <si>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</si>
  <si>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</si>
  <si>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</si>
  <si>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</si>
  <si>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</si>
  <si>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</si>
  <si>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</si>
  <si>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</si>
  <si>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</si>
  <si>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</si>
  <si>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</si>
  <si>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</si>
  <si>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</si>
  <si>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</si>
  <si>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</si>
  <si>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</si>
  <si>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</si>
  <si>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</si>
  <si>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</si>
  <si>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</si>
  <si>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</si>
  <si>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</si>
  <si>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</si>
  <si>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</si>
  <si>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</si>
  <si>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</si>
  <si>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</si>
  <si>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</si>
  <si>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</si>
  <si>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</si>
  <si>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</si>
  <si>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</si>
  <si>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</si>
  <si>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</si>
  <si>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</si>
  <si>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</si>
  <si>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</si>
  <si>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</si>
  <si>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</si>
  <si>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</si>
  <si>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</si>
  <si>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</si>
  <si>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</si>
  <si>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</si>
  <si>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</si>
  <si>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</si>
  <si>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</si>
  <si>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</si>
  <si>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</si>
  <si>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</si>
  <si>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</si>
  <si>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</si>
  <si>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</si>
  <si>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</si>
  <si>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</si>
  <si>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</si>
  <si>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</si>
  <si>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</si>
  <si>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</si>
  <si>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</si>
  <si>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</si>
  <si>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</si>
  <si>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</si>
  <si>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</si>
  <si>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</si>
  <si>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</si>
  <si>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</si>
  <si>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</si>
  <si>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</si>
  <si>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</si>
  <si>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</si>
  <si>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</si>
  <si>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</si>
  <si>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</si>
  <si>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</si>
  <si>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</si>
  <si>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</si>
  <si>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</si>
  <si>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</si>
  <si>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</si>
  <si>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</si>
  <si>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</si>
  <si>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</si>
  <si>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</si>
  <si>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</si>
  <si>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</si>
  <si>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</si>
  <si>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</si>
  <si>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</si>
  <si>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</si>
  <si>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</si>
  <si>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</si>
  <si>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</si>
  <si>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</si>
  <si>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</si>
  <si>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</si>
  <si>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</si>
  <si>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</si>
  <si>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</si>
  <si>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</si>
  <si>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</si>
  <si>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</si>
  <si>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</si>
  <si>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</si>
  <si>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</si>
  <si>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</si>
  <si>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</si>
  <si>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</si>
  <si>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</si>
  <si>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</si>
  <si>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</si>
  <si>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</si>
  <si>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</si>
  <si>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</si>
  <si>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</si>
  <si>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</si>
  <si>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</si>
  <si>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</si>
  <si>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</si>
  <si>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</si>
  <si>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</si>
  <si>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</si>
  <si>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</si>
  <si>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</si>
  <si>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</si>
  <si>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</si>
  <si>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</si>
  <si>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</si>
  <si>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</si>
  <si>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</si>
  <si>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</si>
  <si>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</si>
  <si>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</si>
  <si>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</si>
  <si>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</si>
  <si>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</si>
  <si>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</si>
  <si>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</si>
  <si>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</si>
  <si>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</si>
  <si>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</si>
  <si>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</si>
  <si>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</si>
  <si>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</si>
  <si>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</si>
  <si>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</si>
  <si>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</si>
  <si>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</si>
  <si>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</si>
  <si>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</si>
  <si>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</si>
  <si>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</si>
  <si>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</si>
  <si>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</si>
  <si>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</si>
  <si>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</si>
  <si>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</si>
  <si>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</si>
  <si>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</si>
  <si>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</si>
  <si>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</si>
  <si>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</si>
  <si>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</si>
  <si>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</si>
  <si>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</si>
  <si>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</si>
  <si>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</si>
  <si>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</si>
  <si>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</si>
  <si>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</si>
  <si>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</si>
  <si>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</si>
  <si>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</si>
  <si>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</si>
  <si>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</si>
  <si>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</si>
  <si>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</si>
  <si>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</si>
  <si>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</si>
  <si>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</si>
  <si>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</si>
  <si>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</si>
  <si>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</si>
  <si>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</si>
  <si>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</si>
  <si>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</si>
  <si>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</si>
  <si>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</si>
  <si>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</si>
  <si>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</si>
  <si>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</si>
  <si>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</si>
  <si>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</si>
  <si>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</si>
  <si>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</si>
  <si>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</si>
  <si>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</si>
  <si>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</si>
  <si>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</si>
  <si>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</si>
  <si>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</si>
  <si>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</si>
  <si>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</si>
  <si>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</si>
  <si>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</si>
  <si>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</si>
  <si>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</si>
  <si>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</si>
  <si>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</si>
  <si>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</si>
  <si>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</si>
  <si>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</si>
  <si>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</si>
  <si>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</si>
  <si>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</si>
  <si>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</si>
  <si>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</si>
  <si>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</si>
  <si>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</si>
  <si>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</si>
  <si>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</si>
  <si>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</si>
  <si>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</si>
  <si>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</si>
  <si>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</si>
  <si>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</si>
  <si>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</si>
  <si>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</si>
  <si>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</si>
  <si>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</si>
  <si>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</si>
  <si>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</si>
  <si>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</si>
  <si>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</si>
  <si>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</si>
  <si>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</si>
  <si>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</si>
  <si>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</si>
  <si>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</si>
  <si>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</si>
  <si>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</si>
  <si>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</si>
  <si>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</si>
  <si>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</si>
  <si>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</si>
  <si>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</si>
  <si>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</si>
  <si>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</si>
  <si>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</si>
  <si>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</si>
  <si>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</si>
  <si>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</si>
  <si>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</si>
  <si>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</si>
  <si>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</si>
  <si>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</si>
  <si>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</si>
  <si>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</si>
  <si>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</si>
  <si>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</si>
  <si>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</si>
  <si>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</si>
  <si>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</si>
  <si>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</si>
  <si>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</si>
  <si>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</si>
  <si>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</si>
  <si>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</si>
  <si>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</si>
  <si>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</si>
  <si>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</si>
  <si>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</si>
  <si>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</si>
  <si>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</si>
  <si>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</si>
  <si>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</si>
  <si>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</si>
  <si>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</si>
  <si>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</si>
  <si>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</si>
  <si>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</si>
  <si>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</si>
  <si>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</si>
  <si>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</si>
  <si>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</si>
  <si>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</si>
  <si>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</si>
  <si>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</si>
  <si>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</si>
  <si>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</si>
  <si>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</si>
  <si>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</si>
  <si>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</si>
  <si>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</si>
  <si>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</si>
  <si>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</si>
  <si>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</si>
  <si>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</si>
  <si>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</si>
  <si>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</si>
  <si>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</si>
  <si>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</si>
  <si>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</si>
  <si>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</si>
  <si>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</si>
  <si>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</si>
  <si>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</si>
  <si>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</si>
  <si>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</si>
  <si>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</si>
  <si>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</si>
  <si>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</si>
  <si>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</si>
  <si>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</si>
  <si>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</si>
  <si>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</si>
  <si>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</si>
  <si>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</si>
  <si>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</si>
  <si>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</si>
  <si>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</si>
  <si>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</si>
  <si>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</si>
  <si>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</si>
  <si>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</si>
  <si>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</si>
  <si>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</si>
  <si>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</si>
  <si>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</si>
  <si>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</si>
  <si>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</si>
  <si>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</si>
  <si>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</si>
  <si>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</si>
  <si>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</si>
  <si>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</si>
  <si>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</si>
  <si>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</si>
  <si>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</si>
  <si>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</si>
  <si>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</si>
  <si>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</si>
  <si>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</si>
  <si>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</si>
  <si>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</si>
  <si>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</si>
  <si>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</si>
  <si>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</si>
  <si>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</si>
  <si>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</si>
  <si>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</si>
  <si>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</si>
  <si>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</si>
  <si>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</si>
  <si>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</si>
  <si>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</si>
  <si>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</si>
  <si>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</si>
  <si>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</si>
  <si>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</si>
  <si>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</si>
  <si>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</si>
  <si>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</si>
  <si>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</si>
  <si>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</si>
  <si>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</si>
  <si>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</si>
  <si>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</si>
  <si>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</si>
  <si>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</si>
  <si>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</si>
  <si>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</si>
  <si>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</si>
  <si>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</si>
  <si>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</si>
  <si>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</si>
  <si>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</si>
  <si>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</si>
  <si>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</si>
  <si>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</si>
  <si>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</si>
  <si>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</si>
  <si>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</si>
  <si>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</si>
  <si>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</si>
  <si>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</si>
  <si>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</si>
  <si>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</si>
  <si>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</si>
  <si>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</si>
  <si>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</si>
  <si>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</si>
  <si>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</si>
  <si>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</si>
  <si>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</si>
  <si>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</si>
  <si>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</si>
  <si>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</si>
  <si>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</si>
  <si>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</si>
  <si>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</si>
  <si>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</si>
  <si>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</si>
  <si>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</si>
  <si>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</si>
  <si>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</si>
  <si>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</si>
  <si>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</si>
  <si>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</si>
  <si>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</si>
  <si>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</si>
  <si>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</si>
  <si>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</si>
  <si>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</si>
  <si>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</si>
  <si>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</si>
  <si>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</si>
  <si>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</si>
  <si>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</si>
  <si>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</si>
  <si>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</si>
  <si>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</si>
  <si>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</si>
  <si>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</si>
  <si>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</si>
  <si>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</si>
  <si>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</si>
  <si>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</si>
  <si>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</si>
  <si>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</si>
  <si>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</si>
  <si>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</si>
  <si>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</si>
  <si>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</si>
  <si>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</si>
  <si>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</si>
  <si>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</si>
  <si>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</si>
  <si>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</si>
  <si>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</si>
  <si>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</si>
  <si>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</si>
  <si>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</si>
  <si>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</si>
  <si>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</si>
  <si>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</si>
  <si>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</si>
  <si>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</si>
  <si>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</si>
  <si>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</si>
  <si>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</si>
  <si>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</si>
  <si>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</si>
  <si>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</si>
  <si>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</si>
  <si>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</si>
  <si>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</si>
  <si>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</si>
  <si>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</si>
  <si>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</si>
  <si>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</si>
  <si>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</si>
  <si>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</si>
  <si>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</si>
  <si>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</si>
  <si>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</si>
  <si>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</si>
  <si>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</si>
  <si>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</si>
  <si>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</si>
  <si>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</si>
  <si>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</si>
  <si>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</si>
  <si>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</si>
  <si>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</si>
  <si>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</si>
  <si>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</si>
  <si>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</si>
  <si>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</si>
  <si>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</si>
  <si>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</si>
  <si>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</si>
  <si>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</si>
  <si>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</si>
  <si>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</si>
  <si>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</si>
  <si>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</si>
  <si>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</si>
  <si>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</si>
  <si>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</si>
  <si>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</si>
  <si>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</si>
  <si>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</si>
  <si>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</si>
  <si>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</si>
  <si>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</si>
  <si>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</si>
  <si>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</si>
  <si>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</si>
  <si>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</si>
  <si>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</si>
  <si>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</si>
  <si>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</si>
  <si>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</si>
  <si>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</si>
  <si>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</si>
  <si>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</si>
  <si>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</si>
  <si>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</si>
  <si>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</si>
  <si>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</si>
  <si>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</si>
  <si>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</si>
  <si>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</si>
  <si>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</si>
  <si>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</si>
  <si>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</si>
  <si>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</si>
  <si>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</si>
  <si>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</si>
  <si>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</si>
  <si>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</si>
  <si>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</si>
  <si>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</si>
  <si>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</si>
  <si>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</si>
  <si>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</si>
  <si>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</si>
  <si>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</si>
  <si>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</si>
  <si>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</si>
  <si>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</si>
  <si>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</si>
  <si>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</si>
  <si>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</si>
  <si>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</si>
  <si>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</si>
  <si>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</si>
  <si>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</si>
  <si>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</si>
  <si>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</si>
  <si>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</si>
  <si>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</si>
  <si>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</si>
  <si>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</si>
  <si>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</si>
  <si>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</si>
  <si>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</si>
  <si>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</si>
  <si>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</si>
  <si>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</si>
  <si>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</si>
  <si>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</si>
  <si>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</si>
  <si>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</si>
  <si>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</si>
  <si>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</si>
  <si>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</si>
  <si>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</si>
  <si>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</si>
  <si>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</si>
  <si>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</si>
  <si>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</si>
  <si>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</si>
  <si>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</si>
  <si>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</si>
  <si>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</si>
  <si>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</si>
  <si>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</si>
  <si>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</si>
  <si>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</si>
  <si>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</si>
  <si>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</si>
  <si>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</si>
  <si>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</si>
  <si>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</si>
  <si>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</si>
  <si>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</si>
  <si>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</si>
  <si>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</si>
  <si>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</si>
  <si>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</si>
  <si>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</si>
  <si>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</si>
  <si>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</si>
  <si>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</si>
  <si>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</si>
  <si>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</si>
  <si>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</si>
  <si>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</si>
  <si>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</si>
  <si>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</si>
  <si>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</si>
  <si>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</si>
  <si>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</si>
  <si>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</si>
  <si>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</si>
  <si>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</si>
  <si>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</si>
  <si>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</si>
  <si>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</si>
  <si>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</si>
  <si>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</si>
  <si>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</si>
  <si>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</si>
  <si>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</si>
  <si>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</si>
  <si>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</si>
  <si>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</si>
  <si>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</si>
  <si>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</si>
  <si>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</si>
  <si>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</si>
  <si>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</si>
  <si>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</si>
  <si>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</si>
  <si>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</si>
  <si>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</si>
  <si>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</si>
  <si>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</si>
  <si>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</si>
  <si>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</si>
  <si>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</si>
  <si>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</si>
  <si>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</si>
  <si>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</si>
  <si>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</si>
  <si>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</si>
  <si>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</si>
  <si>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</si>
  <si>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</si>
  <si>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</si>
  <si>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</si>
  <si>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</si>
  <si>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</si>
  <si>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</si>
  <si>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</si>
  <si>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</si>
  <si>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</si>
  <si>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</si>
  <si>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</si>
  <si>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</si>
  <si>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</si>
  <si>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</si>
  <si>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</si>
  <si>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</si>
  <si>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</si>
  <si>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</si>
  <si>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</si>
  <si>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</si>
  <si>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</si>
  <si>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</si>
  <si>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</si>
  <si>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</si>
  <si>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</si>
  <si>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</si>
  <si>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</si>
  <si>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</si>
  <si>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</si>
  <si>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</si>
  <si>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</si>
  <si>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</si>
  <si>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</si>
  <si>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</si>
  <si>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</si>
  <si>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</si>
  <si>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</si>
  <si>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</si>
  <si>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</si>
  <si>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</si>
  <si>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</si>
  <si>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</si>
  <si>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</si>
  <si>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</si>
  <si>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</si>
  <si>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</si>
  <si>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</si>
  <si>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</si>
  <si>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</si>
  <si>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</si>
  <si>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</si>
  <si>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</si>
  <si>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</si>
  <si>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</si>
  <si>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</si>
  <si>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</si>
  <si>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</si>
  <si>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</si>
  <si>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</si>
  <si>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</si>
  <si>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</si>
  <si>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</si>
  <si>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</si>
  <si>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</si>
  <si>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</si>
  <si>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</si>
  <si>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</si>
  <si>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</si>
  <si>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</si>
  <si>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</si>
  <si>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</si>
  <si>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</si>
  <si>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</si>
  <si>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</si>
  <si>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</si>
  <si>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</si>
  <si>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</si>
  <si>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</si>
  <si>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</si>
  <si>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</si>
  <si>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</si>
  <si>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</si>
  <si>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</si>
  <si>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</si>
  <si>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</si>
  <si>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</si>
  <si>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</si>
  <si>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</si>
  <si>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</si>
  <si>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</si>
  <si>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</si>
  <si>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</si>
  <si>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</si>
  <si>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</si>
  <si>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</si>
  <si>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</si>
  <si>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</si>
  <si>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</si>
  <si>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</si>
  <si>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</si>
  <si>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</si>
  <si>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</si>
  <si>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</si>
  <si>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</si>
  <si>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</si>
  <si>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</si>
  <si>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</si>
  <si>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</si>
  <si>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</si>
  <si>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</si>
  <si>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</si>
  <si>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</si>
  <si>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</si>
  <si>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</si>
  <si>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</si>
  <si>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</si>
  <si>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</si>
  <si>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</si>
  <si>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</si>
  <si>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</si>
  <si>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</si>
  <si>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</si>
  <si>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</si>
  <si>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</si>
  <si>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</si>
  <si>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</si>
  <si>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</si>
  <si>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</si>
  <si>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</si>
  <si>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</si>
  <si>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</si>
  <si>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</si>
  <si>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</si>
  <si>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</si>
  <si>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</si>
  <si>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</si>
  <si>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</si>
  <si>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</si>
  <si>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</si>
  <si>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</si>
  <si>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</si>
  <si>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</si>
  <si>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</si>
  <si>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</si>
  <si>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</si>
  <si>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</si>
  <si>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</si>
  <si>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</si>
  <si>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</si>
  <si>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</si>
  <si>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</si>
  <si>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</si>
  <si>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</si>
  <si>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</si>
  <si>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</si>
  <si>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</si>
  <si>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</si>
  <si>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</si>
  <si>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</si>
  <si>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</si>
  <si>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</si>
  <si>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</si>
  <si>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</si>
  <si>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</si>
  <si>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</si>
  <si>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</si>
  <si>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</si>
  <si>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</si>
  <si>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</si>
  <si>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</si>
  <si>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</si>
  <si>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</si>
  <si>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</si>
  <si>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</si>
  <si>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</si>
  <si>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</si>
  <si>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</si>
  <si>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</si>
  <si>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</si>
  <si>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</si>
  <si>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</si>
  <si>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</si>
  <si>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</si>
  <si>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</si>
  <si>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</si>
  <si>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</si>
  <si>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</si>
  <si>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</si>
  <si>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</si>
  <si>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</si>
  <si>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</si>
  <si>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</si>
  <si>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</si>
  <si>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</si>
  <si>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</si>
  <si>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</si>
  <si>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</si>
  <si>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</si>
  <si>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</si>
  <si>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</si>
  <si>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</si>
  <si>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</si>
  <si>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</si>
  <si>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</si>
  <si>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</si>
  <si>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</si>
  <si>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</si>
  <si>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</si>
  <si>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</si>
  <si>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</si>
  <si>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</si>
  <si>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</si>
  <si>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</si>
  <si>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</si>
  <si>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</si>
  <si>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</si>
  <si>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</si>
  <si>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</si>
  <si>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</si>
  <si>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</si>
  <si>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</si>
  <si>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</si>
  <si>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</si>
  <si>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</si>
  <si>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</si>
  <si>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</si>
  <si>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</si>
  <si>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</si>
  <si>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</si>
  <si>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</si>
  <si>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</si>
  <si>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</si>
  <si>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</si>
  <si>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</si>
  <si>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</si>
  <si>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</si>
  <si>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</si>
  <si>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</si>
  <si>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</si>
  <si>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</si>
  <si>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</si>
  <si>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</si>
  <si>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</si>
  <si>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</si>
  <si>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</si>
  <si>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</si>
  <si>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</si>
  <si>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</si>
  <si>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</si>
  <si>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</si>
  <si>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</si>
  <si>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</si>
  <si>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</si>
  <si>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</si>
  <si>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</si>
  <si>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</si>
  <si>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</si>
  <si>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</si>
  <si>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</si>
  <si>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</si>
  <si>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</si>
  <si>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</si>
  <si>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</si>
  <si>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</si>
  <si>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</si>
  <si>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</si>
  <si>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</si>
  <si>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</si>
  <si>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</si>
  <si>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</si>
  <si>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</si>
  <si>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</si>
  <si>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</si>
  <si>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</si>
  <si>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</si>
  <si>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</si>
  <si>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</si>
  <si>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</si>
  <si>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</si>
  <si>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</si>
  <si>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</si>
  <si>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</si>
  <si>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</si>
  <si>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</si>
  <si>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</si>
  <si>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</si>
  <si>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</si>
  <si>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</si>
  <si>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</si>
  <si>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</si>
  <si>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</si>
  <si>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</si>
  <si>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</si>
  <si>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</si>
  <si>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</si>
  <si>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</si>
  <si>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</si>
  <si>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</si>
  <si>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</si>
  <si>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</si>
  <si>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</si>
  <si>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</si>
  <si>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</si>
  <si>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</si>
  <si>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</si>
  <si>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</si>
  <si>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</si>
  <si>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</si>
  <si>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</si>
  <si>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</si>
  <si>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</si>
  <si>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</si>
  <si>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</si>
  <si>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</si>
  <si>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</si>
  <si>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</si>
  <si>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</si>
  <si>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</si>
  <si>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</si>
  <si>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</si>
  <si>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</si>
  <si>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</si>
  <si>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</si>
  <si>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</si>
  <si>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</si>
  <si>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</si>
  <si>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</si>
  <si>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</si>
  <si>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</si>
  <si>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</si>
  <si>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</si>
  <si>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</si>
  <si>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</si>
  <si>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</si>
  <si>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</si>
  <si>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</si>
  <si>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</si>
  <si>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</si>
  <si>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</si>
  <si>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</si>
  <si>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</si>
  <si>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</si>
  <si>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</si>
  <si>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</si>
  <si>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</si>
  <si>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</si>
  <si>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</si>
  <si>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</si>
  <si>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</si>
  <si>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</si>
  <si>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</si>
  <si>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</si>
  <si>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</si>
  <si>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</si>
  <si>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</si>
  <si>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</si>
  <si>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</si>
  <si>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</si>
  <si>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</si>
  <si>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</si>
  <si>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</si>
  <si>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</si>
  <si>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</si>
  <si>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</si>
  <si>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</si>
  <si>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</si>
  <si>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</si>
  <si>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</si>
  <si>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</si>
  <si>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</si>
  <si>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</si>
  <si>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</si>
  <si>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</si>
  <si>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</si>
  <si>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</si>
  <si>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</si>
  <si>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</si>
  <si>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</si>
  <si>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</si>
  <si>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</si>
  <si>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</si>
  <si>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</si>
  <si>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</si>
  <si>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</si>
  <si>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</si>
  <si>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</si>
  <si>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</si>
  <si>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</si>
  <si>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</si>
  <si>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</si>
  <si>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</si>
  <si>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</si>
  <si>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</si>
  <si>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</si>
  <si>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</si>
  <si>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</si>
  <si>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</si>
  <si>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</si>
  <si>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</si>
  <si>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</si>
  <si>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</si>
  <si>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</si>
  <si>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</si>
  <si>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</si>
  <si>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</si>
  <si>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</si>
  <si>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</si>
  <si>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</si>
  <si>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</si>
  <si>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</si>
  <si>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</si>
  <si>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</si>
  <si>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</si>
  <si>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</si>
  <si>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</si>
  <si>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</si>
  <si>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</si>
  <si>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</si>
  <si>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</si>
  <si>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</si>
  <si>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</si>
  <si>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</si>
  <si>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</si>
  <si>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</si>
  <si>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</si>
  <si>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</si>
  <si>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</si>
  <si>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</si>
  <si>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</si>
  <si>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</si>
  <si>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</si>
  <si>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</si>
  <si>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</si>
  <si>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</si>
  <si>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</si>
  <si>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</si>
  <si>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</si>
  <si>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</si>
  <si>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</si>
  <si>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</si>
  <si>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</si>
  <si>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</si>
  <si>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</si>
  <si>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</si>
  <si>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</si>
  <si>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</si>
  <si>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</si>
  <si>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</si>
  <si>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</si>
  <si>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</si>
  <si>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</si>
  <si>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</si>
  <si>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</si>
  <si>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</si>
  <si>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</si>
  <si>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</si>
  <si>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</si>
  <si>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</si>
  <si>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</si>
  <si>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</si>
  <si>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</si>
  <si>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</si>
  <si>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</si>
  <si>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</si>
  <si>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</si>
  <si>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</si>
  <si>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</si>
  <si>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</si>
  <si>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</si>
  <si>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</si>
  <si>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</si>
  <si>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</si>
  <si>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</si>
  <si>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</si>
  <si>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</si>
  <si>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</si>
  <si>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</si>
  <si>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</si>
  <si>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</si>
  <si>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</si>
  <si>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</si>
  <si>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</si>
  <si>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</si>
  <si>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</si>
  <si>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</si>
  <si>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</si>
  <si>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</si>
  <si>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</si>
  <si>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</si>
  <si>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</si>
  <si>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</si>
  <si>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</si>
  <si>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</si>
  <si>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</si>
  <si>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</si>
  <si>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</si>
  <si>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</si>
  <si>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</si>
  <si>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</si>
  <si>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</si>
  <si>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</si>
  <si>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</si>
  <si>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</si>
  <si>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</si>
  <si>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</si>
  <si>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</si>
  <si>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</si>
  <si>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</si>
  <si>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</si>
  <si>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</si>
  <si>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</si>
  <si>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</si>
  <si>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</si>
  <si>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</si>
  <si>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</si>
  <si>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</si>
  <si>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</si>
  <si>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</si>
  <si>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</si>
  <si>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</si>
  <si>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</si>
  <si>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</si>
  <si>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</si>
  <si>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</si>
  <si>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</si>
  <si>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</si>
  <si>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</si>
  <si>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</si>
  <si>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</si>
  <si>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</si>
  <si>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</si>
  <si>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</si>
  <si>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</si>
  <si>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</si>
  <si>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</si>
  <si>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</si>
  <si>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</si>
  <si>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</si>
  <si>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</si>
  <si>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</si>
  <si>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</si>
  <si>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</si>
  <si>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</si>
  <si>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</si>
  <si>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</si>
  <si>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</si>
  <si>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</si>
  <si>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</si>
  <si>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</si>
  <si>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</si>
  <si>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</si>
  <si>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</si>
  <si>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</si>
  <si>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</si>
  <si>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</si>
  <si>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</si>
  <si>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</si>
  <si>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</si>
  <si>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</si>
  <si>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</si>
  <si>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</si>
  <si>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</si>
  <si>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</si>
  <si>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</si>
  <si>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</si>
  <si>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</si>
  <si>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</si>
  <si>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</si>
  <si>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</si>
  <si>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</si>
  <si>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</si>
  <si>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</si>
  <si>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</si>
  <si>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</si>
  <si>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</si>
  <si>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</si>
  <si>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</si>
  <si>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</si>
  <si>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</si>
  <si>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</si>
  <si>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</si>
  <si>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</si>
  <si>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</si>
  <si>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</si>
  <si>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</si>
  <si>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</si>
  <si>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</si>
  <si>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</si>
  <si>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</si>
  <si>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</si>
  <si>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</si>
  <si>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</si>
  <si>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</si>
  <si>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</si>
  <si>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</si>
  <si>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</si>
  <si>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</si>
  <si>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</si>
  <si>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</si>
  <si>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</si>
  <si>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</si>
  <si>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</si>
  <si>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</si>
  <si>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</si>
  <si>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</si>
  <si>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</si>
  <si>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</si>
  <si>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</si>
  <si>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</si>
  <si>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</si>
  <si>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</si>
  <si>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</si>
  <si>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</si>
  <si>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</si>
  <si>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</si>
  <si>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</si>
  <si>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</si>
  <si>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</si>
  <si>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</si>
  <si>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</si>
  <si>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</si>
  <si>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</si>
  <si>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</si>
  <si>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</si>
  <si>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</si>
  <si>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</si>
  <si>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</si>
  <si>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</si>
  <si>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</si>
  <si>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</si>
  <si>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</si>
  <si>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</si>
  <si>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</si>
  <si>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</si>
  <si>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</si>
  <si>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</si>
  <si>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</si>
  <si>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</si>
  <si>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</si>
  <si>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</si>
  <si>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</si>
  <si>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</si>
  <si>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</si>
  <si>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</si>
  <si>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</si>
  <si>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</si>
  <si>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</si>
  <si>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</si>
  <si>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</si>
  <si>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</si>
  <si>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</si>
  <si>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</si>
  <si>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</si>
  <si>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</si>
  <si>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</si>
  <si>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</si>
  <si>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</si>
  <si>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</si>
  <si>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</si>
  <si>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</si>
  <si>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</si>
  <si>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</si>
  <si>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</si>
  <si>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</si>
  <si>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</si>
  <si>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</si>
  <si>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</si>
  <si>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</si>
  <si>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</si>
  <si>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</si>
  <si>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</si>
  <si>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</si>
  <si>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</si>
  <si>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</si>
  <si>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</si>
  <si>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</si>
  <si>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</si>
  <si>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</si>
  <si>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</si>
  <si>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</si>
  <si>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</si>
  <si>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</si>
  <si>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</si>
  <si>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</si>
  <si>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</si>
  <si>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</si>
  <si>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</si>
  <si>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</si>
  <si>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</si>
  <si>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</si>
  <si>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</si>
  <si>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</si>
  <si>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</si>
  <si>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</si>
  <si>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</si>
  <si>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</si>
  <si>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</si>
  <si>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</si>
  <si>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</si>
  <si>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</si>
  <si>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</si>
  <si>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</si>
  <si>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</si>
  <si>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</si>
  <si>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</si>
  <si>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</si>
  <si>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</si>
  <si>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</si>
  <si>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</si>
  <si>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</si>
  <si>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</si>
  <si>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</si>
  <si>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</si>
  <si>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</si>
  <si>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</si>
  <si>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</si>
  <si>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</si>
  <si>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</si>
  <si>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</si>
  <si>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</si>
  <si>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</si>
  <si>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</si>
  <si>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</si>
  <si>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</si>
  <si>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</si>
  <si>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</si>
  <si>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</si>
  <si>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</si>
  <si>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</si>
  <si>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</si>
  <si>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</si>
  <si>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</si>
  <si>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</si>
  <si>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</si>
  <si>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</si>
  <si>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</si>
  <si>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</si>
  <si>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</si>
  <si>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</si>
  <si>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</si>
  <si>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</si>
  <si>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</si>
  <si>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</si>
  <si>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</si>
  <si>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</si>
  <si>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</si>
  <si>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</si>
  <si>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</si>
  <si>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</si>
  <si>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</si>
  <si>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</si>
  <si>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</si>
  <si>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</si>
  <si>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</si>
  <si>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</si>
  <si>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</si>
  <si>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</si>
  <si>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</si>
  <si>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</si>
  <si>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</si>
  <si>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</si>
  <si>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</si>
  <si>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</si>
  <si>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</si>
  <si>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</si>
  <si>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</si>
  <si>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</si>
  <si>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</si>
  <si>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</si>
  <si>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</si>
  <si>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</si>
  <si>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</si>
  <si>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</si>
  <si>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</si>
  <si>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</si>
  <si>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</si>
  <si>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</si>
  <si>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</si>
  <si>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</si>
  <si>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</si>
  <si>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</si>
  <si>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</si>
  <si>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</si>
  <si>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</si>
  <si>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</si>
  <si>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</si>
  <si>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</si>
  <si>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</si>
  <si>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</si>
  <si>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</si>
  <si>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</si>
  <si>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</si>
  <si>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</si>
  <si>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</si>
  <si>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</si>
  <si>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</si>
  <si>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</si>
  <si>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</si>
  <si>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</si>
  <si>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</si>
  <si>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</si>
  <si>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</si>
  <si>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</si>
  <si>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</si>
  <si>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</si>
  <si>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</si>
  <si>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</si>
  <si>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</si>
  <si>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</si>
  <si>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</si>
  <si>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</si>
  <si>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</si>
  <si>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</si>
  <si>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</si>
  <si>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</si>
  <si>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</si>
  <si>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</si>
  <si>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</si>
  <si>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</si>
  <si>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</si>
  <si>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</si>
  <si>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</si>
  <si>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</si>
  <si>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</si>
  <si>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</si>
  <si>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</si>
  <si>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</si>
  <si>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</si>
  <si>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</si>
  <si>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</si>
  <si>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</si>
  <si>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</si>
  <si>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</si>
  <si>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</si>
  <si>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</si>
  <si>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</si>
  <si>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</si>
  <si>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</si>
  <si>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</si>
  <si>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</si>
  <si>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</si>
  <si>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</si>
  <si>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</si>
  <si>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</si>
  <si>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</si>
  <si>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</si>
  <si>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</si>
  <si>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</si>
  <si>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</si>
  <si>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</si>
  <si>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</si>
  <si>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</si>
  <si>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</si>
  <si>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</si>
  <si>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</si>
  <si>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</si>
  <si>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</si>
  <si>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</si>
  <si>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</si>
  <si>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</si>
  <si>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</si>
  <si>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</si>
  <si>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</si>
  <si>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</si>
  <si>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</si>
  <si>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</si>
  <si>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</si>
  <si>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</si>
  <si>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</si>
  <si>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</si>
  <si>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</si>
  <si>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</si>
  <si>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</si>
  <si>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</si>
  <si>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</si>
  <si>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</si>
  <si>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</si>
  <si>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</si>
  <si>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</si>
  <si>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</si>
  <si>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</si>
  <si>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</si>
  <si>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</si>
  <si>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</si>
  <si>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</si>
  <si>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</si>
  <si>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</si>
  <si>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</si>
  <si>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</si>
  <si>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</si>
  <si>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</si>
  <si>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</si>
  <si>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</si>
  <si>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</si>
  <si>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</si>
  <si>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</si>
  <si>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</si>
  <si>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</si>
  <si>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</si>
  <si>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</si>
  <si>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</si>
  <si>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</si>
  <si>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</si>
  <si>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</si>
  <si>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</si>
  <si>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</si>
  <si>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</si>
  <si>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</si>
  <si>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</si>
  <si>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</si>
  <si>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</si>
  <si>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</si>
  <si>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</si>
  <si>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</si>
  <si>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</si>
  <si>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</si>
  <si>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</si>
  <si>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</si>
  <si>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</si>
  <si>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</si>
  <si>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</si>
  <si>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</si>
  <si>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</si>
  <si>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</si>
  <si>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</si>
  <si>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</si>
  <si>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</si>
  <si>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</si>
  <si>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</si>
  <si>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</si>
  <si>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</si>
  <si>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</si>
  <si>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</si>
  <si>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</si>
  <si>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</si>
  <si>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</si>
  <si>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</si>
  <si>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</si>
  <si>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</si>
  <si>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</si>
  <si>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</si>
  <si>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</si>
  <si>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</si>
  <si>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</si>
  <si>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</si>
  <si>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</si>
  <si>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</si>
  <si>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</si>
  <si>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</si>
  <si>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</si>
  <si>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</si>
  <si>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</si>
  <si>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</si>
  <si>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</si>
  <si>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</si>
  <si>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</si>
  <si>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</si>
  <si>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</si>
  <si>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</si>
  <si>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</si>
  <si>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</si>
  <si>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</si>
  <si>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</si>
  <si>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</si>
  <si>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</si>
  <si>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</si>
  <si>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</si>
  <si>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</si>
  <si>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</si>
  <si>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</si>
  <si>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</si>
  <si>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</si>
  <si>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</si>
  <si>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</si>
  <si>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</si>
  <si>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</si>
  <si>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</si>
  <si>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</si>
  <si>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</si>
  <si>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</si>
  <si>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</si>
  <si>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</si>
  <si>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</si>
  <si>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</si>
  <si>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</si>
  <si>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</si>
  <si>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</si>
  <si>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</si>
  <si>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</si>
  <si>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</si>
  <si>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</si>
  <si>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</si>
  <si>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</si>
  <si>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</si>
  <si>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</si>
  <si>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</si>
  <si>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</si>
  <si>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</si>
  <si>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</si>
  <si>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</si>
  <si>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</si>
  <si>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</si>
  <si>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</si>
  <si>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</si>
  <si>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</si>
  <si>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</si>
  <si>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</si>
  <si>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</si>
  <si>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</si>
  <si>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</si>
  <si>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</si>
  <si>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</si>
  <si>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</si>
  <si>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</si>
  <si>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</si>
  <si>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</si>
  <si>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</si>
  <si>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</si>
  <si>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</si>
  <si>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</si>
  <si>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</si>
  <si>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</si>
  <si>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</si>
  <si>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</si>
  <si>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</si>
  <si>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</si>
  <si>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</si>
  <si>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</si>
  <si>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</si>
  <si>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</si>
  <si>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</si>
  <si>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</si>
  <si>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</si>
  <si>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</si>
  <si>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</si>
  <si>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</si>
  <si>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</si>
  <si>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</si>
  <si>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</si>
  <si>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</si>
  <si>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</si>
  <si>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</si>
  <si>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</si>
  <si>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</si>
  <si>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</si>
  <si>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</si>
  <si>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</si>
  <si>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</si>
  <si>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</si>
  <si>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</si>
  <si>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</si>
  <si>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</si>
  <si>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</si>
  <si>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</si>
  <si>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</si>
  <si>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</si>
  <si>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</si>
  <si>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</si>
  <si>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</si>
  <si>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</si>
  <si>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</si>
  <si>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</si>
  <si>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</si>
  <si>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</si>
  <si>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</si>
  <si>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</si>
  <si>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</si>
  <si>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</si>
  <si>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</si>
  <si>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</si>
  <si>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</si>
  <si>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</si>
  <si>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</si>
  <si>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</si>
  <si>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</si>
  <si>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</si>
  <si>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</si>
  <si>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</si>
  <si>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</si>
  <si>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</si>
  <si>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</si>
  <si>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</si>
  <si>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</si>
  <si>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</si>
  <si>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</si>
  <si>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</si>
  <si>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</si>
  <si>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</si>
  <si>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</si>
  <si>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</si>
  <si>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</si>
  <si>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</si>
  <si>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</si>
  <si>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</si>
  <si>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</si>
  <si>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</si>
  <si>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</si>
  <si>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</si>
  <si>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</si>
  <si>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</si>
  <si>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</si>
  <si>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</si>
  <si>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</si>
  <si>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</si>
  <si>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</si>
  <si>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</si>
  <si>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</si>
  <si>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</si>
  <si>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</si>
  <si>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</si>
  <si>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</si>
  <si>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</si>
  <si>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</si>
  <si>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</si>
  <si>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</si>
  <si>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</si>
  <si>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</si>
  <si>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</si>
  <si>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</si>
  <si>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</si>
  <si>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</si>
  <si>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</si>
  <si>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</si>
  <si>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</si>
  <si>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</si>
  <si>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</si>
  <si>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</si>
  <si>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</si>
  <si>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</si>
  <si>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</si>
  <si>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</si>
  <si>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</si>
  <si>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</si>
  <si>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</si>
  <si>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</si>
  <si>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</si>
  <si>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</si>
  <si>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</si>
  <si>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</si>
  <si>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</si>
  <si>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</si>
  <si>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</si>
  <si>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</si>
  <si>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</si>
  <si>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</si>
  <si>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</si>
  <si>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</si>
  <si>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</si>
  <si>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</si>
  <si>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</si>
  <si>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</si>
  <si>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</si>
  <si>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</si>
  <si>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</si>
  <si>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</si>
  <si>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</si>
  <si>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</si>
  <si>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</si>
  <si>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</si>
  <si>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</si>
  <si>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</si>
  <si>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</si>
  <si>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</si>
  <si>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</si>
  <si>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</si>
  <si>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</si>
  <si>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</si>
  <si>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</si>
  <si>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</si>
  <si>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</si>
  <si>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</si>
  <si>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</si>
  <si>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</si>
  <si>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</si>
  <si>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</si>
  <si>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</si>
  <si>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</si>
  <si>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</si>
  <si>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</si>
  <si>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</si>
  <si>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</si>
  <si>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</si>
  <si>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</si>
  <si>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</si>
  <si>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</si>
  <si>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</si>
  <si>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</si>
  <si>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</si>
  <si>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</si>
  <si>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</si>
  <si>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</si>
  <si>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</si>
  <si>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</si>
  <si>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</si>
  <si>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</si>
  <si>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</si>
  <si>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</si>
  <si>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</si>
  <si>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</si>
  <si>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</si>
  <si>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</si>
  <si>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</si>
  <si>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</si>
  <si>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</si>
  <si>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</si>
  <si>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</si>
  <si>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</si>
  <si>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</si>
  <si>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</si>
  <si>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</si>
  <si>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</si>
  <si>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</si>
  <si>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</si>
  <si>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</si>
  <si>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</si>
  <si>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</si>
  <si>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</si>
  <si>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</si>
  <si>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</si>
  <si>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</si>
  <si>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</si>
  <si>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</si>
  <si>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</si>
  <si>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</si>
  <si>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</si>
  <si>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</si>
  <si>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</si>
  <si>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</si>
  <si>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</si>
  <si>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</si>
  <si>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</si>
  <si>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</si>
  <si>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</si>
  <si>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</si>
  <si>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</si>
  <si>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</si>
  <si>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</si>
  <si>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</si>
  <si>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</si>
  <si>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</si>
  <si>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</si>
  <si>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</si>
  <si>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</si>
  <si>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</si>
  <si>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</si>
  <si>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</si>
  <si>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</si>
  <si>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</si>
  <si>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</si>
  <si>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</si>
  <si>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</si>
  <si>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</si>
  <si>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</si>
  <si>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</si>
  <si>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</si>
  <si>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</si>
  <si>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</si>
  <si>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</si>
  <si>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</si>
  <si>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</si>
  <si>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</si>
  <si>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</si>
  <si>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</si>
  <si>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</si>
  <si>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</si>
  <si>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</si>
  <si>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</si>
  <si>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</si>
  <si>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</si>
  <si>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</si>
  <si>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</si>
  <si>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</si>
  <si>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</si>
  <si>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</si>
  <si>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</si>
  <si>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</si>
  <si>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</si>
  <si>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</si>
  <si>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</si>
  <si>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</si>
  <si>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</si>
  <si>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</si>
  <si>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</si>
  <si>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</si>
  <si>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</si>
  <si>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</si>
  <si>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</si>
  <si>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</si>
  <si>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</si>
  <si>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</si>
  <si>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</si>
  <si>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</si>
  <si>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</si>
  <si>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</si>
  <si>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</si>
  <si>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</si>
  <si>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</si>
  <si>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</si>
  <si>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</si>
  <si>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</si>
  <si>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</si>
  <si>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</si>
  <si>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</si>
  <si>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</si>
  <si>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</si>
  <si>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</si>
  <si>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</si>
  <si>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</si>
  <si>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</si>
  <si>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</si>
  <si>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</si>
  <si>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</si>
  <si>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</si>
  <si>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</si>
  <si>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</si>
  <si>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</si>
  <si>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</si>
  <si>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</si>
  <si>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</si>
  <si>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</si>
  <si>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</si>
  <si>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</si>
  <si>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</si>
  <si>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</si>
  <si>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</si>
  <si>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</si>
  <si>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</si>
  <si>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</si>
  <si>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</si>
  <si>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</si>
  <si>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</si>
  <si>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</si>
  <si>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</si>
  <si>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</si>
  <si>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</si>
  <si>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</si>
  <si>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</si>
  <si>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</si>
  <si>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</si>
  <si>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</si>
  <si>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</si>
  <si>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</si>
  <si>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</si>
  <si>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</si>
  <si>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</si>
  <si>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</si>
  <si>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</si>
  <si>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</si>
  <si>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</si>
  <si>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</si>
  <si>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</si>
  <si>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</si>
  <si>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</si>
  <si>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</si>
  <si>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</si>
  <si>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</si>
  <si>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</si>
  <si>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</si>
  <si>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</si>
  <si>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</si>
  <si>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</si>
  <si>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</si>
  <si>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</si>
  <si>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</si>
  <si>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</si>
  <si>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</si>
  <si>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</si>
  <si>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</si>
  <si>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</si>
  <si>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</si>
  <si>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</si>
  <si>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</si>
  <si>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</si>
  <si>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</si>
  <si>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</si>
  <si>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</si>
  <si>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</si>
  <si>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</si>
  <si>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</si>
  <si>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</si>
  <si>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</si>
  <si>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</si>
  <si>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</si>
  <si>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</si>
  <si>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</si>
  <si>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</si>
  <si>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</si>
  <si>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</si>
  <si>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</si>
  <si>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</si>
  <si>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</si>
  <si>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</si>
  <si>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</si>
  <si>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</si>
  <si>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</si>
  <si>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</si>
  <si>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</si>
  <si>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</si>
  <si>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</si>
  <si>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</si>
  <si>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</si>
  <si>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</si>
  <si>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</si>
  <si>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</si>
  <si>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</si>
  <si>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</si>
  <si>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</si>
  <si>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</si>
  <si>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</si>
  <si>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</si>
  <si>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</si>
  <si>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</si>
  <si>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</si>
  <si>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</si>
  <si>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</si>
  <si>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</si>
  <si>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</si>
  <si>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</si>
  <si>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</si>
  <si>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</si>
  <si>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</si>
  <si>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</si>
  <si>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</si>
  <si>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</si>
  <si>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</si>
  <si>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</si>
  <si>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</si>
  <si>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</si>
  <si>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</si>
  <si>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</si>
  <si>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</si>
  <si>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</si>
  <si>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</si>
  <si>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</si>
  <si>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</si>
  <si>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</si>
  <si>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</si>
  <si>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</si>
  <si>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</si>
  <si>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</si>
  <si>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</si>
  <si>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</si>
  <si>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</si>
  <si>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</si>
  <si>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</si>
  <si>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</si>
  <si>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</si>
  <si>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</si>
  <si>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</si>
  <si>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</si>
  <si>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</si>
  <si>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</si>
  <si>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</si>
  <si>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</si>
  <si>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</si>
  <si>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</si>
  <si>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</si>
  <si>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</si>
  <si>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</si>
  <si>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</si>
  <si>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</si>
  <si>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</si>
  <si>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</si>
  <si>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</si>
  <si>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</si>
  <si>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</si>
  <si>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</si>
  <si>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</si>
  <si>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</si>
  <si>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</si>
  <si>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</si>
  <si>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</si>
  <si>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</si>
  <si>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</si>
  <si>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</si>
  <si>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</si>
  <si>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</si>
  <si>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</si>
  <si>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</si>
  <si>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</si>
  <si>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</si>
  <si>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</si>
  <si>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</si>
  <si>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</si>
  <si>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</si>
  <si>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</si>
  <si>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</si>
  <si>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</si>
  <si>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</si>
  <si>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</si>
  <si>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</si>
  <si>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</si>
  <si>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</si>
  <si>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</si>
  <si>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</si>
  <si>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</si>
  <si>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</si>
  <si>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</si>
  <si>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</si>
  <si>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</si>
  <si>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</si>
  <si>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</si>
  <si>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</si>
  <si>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</si>
  <si>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</si>
  <si>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</si>
  <si>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</si>
  <si>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</si>
  <si>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</si>
  <si>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</si>
  <si>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</si>
  <si>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</si>
  <si>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</si>
  <si>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</si>
  <si>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</si>
  <si>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</si>
  <si>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</si>
  <si>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</si>
  <si>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</si>
  <si>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</si>
  <si>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</si>
  <si>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</si>
  <si>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</si>
  <si>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</si>
  <si>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</si>
  <si>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</si>
  <si>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</si>
  <si>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</si>
  <si>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</si>
  <si>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</si>
  <si>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</si>
  <si>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</si>
  <si>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</si>
  <si>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</si>
  <si>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</si>
  <si>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</si>
  <si>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</si>
  <si>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</si>
  <si>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</si>
  <si>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</si>
  <si>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</si>
  <si>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</si>
  <si>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</si>
  <si>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</si>
  <si>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</si>
  <si>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</si>
  <si>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</si>
  <si>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</si>
  <si>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</si>
  <si>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</si>
  <si>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</si>
  <si>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</si>
  <si>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</si>
  <si>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</si>
  <si>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</si>
  <si>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</si>
  <si>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</si>
  <si>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</si>
  <si>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</si>
  <si>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</si>
  <si>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</si>
  <si>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</si>
  <si>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</si>
  <si>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</si>
  <si>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</si>
  <si>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</si>
  <si>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</si>
  <si>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</si>
  <si>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</si>
  <si>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</si>
  <si>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</si>
  <si>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</si>
  <si>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</si>
  <si>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</si>
  <si>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</si>
  <si>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</si>
  <si>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</si>
  <si>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</si>
  <si>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</si>
  <si>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</si>
  <si>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</si>
  <si>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</si>
  <si>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</si>
  <si>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</si>
  <si>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</si>
  <si>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</si>
  <si>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</si>
  <si>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</si>
  <si>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</si>
  <si>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</si>
  <si>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</si>
  <si>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</si>
  <si>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</si>
  <si>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</si>
  <si>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</si>
  <si>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</si>
  <si>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</si>
  <si>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</si>
  <si>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</si>
  <si>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</si>
  <si>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</si>
  <si>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</si>
  <si>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</si>
  <si>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</si>
  <si>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</si>
  <si>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</si>
  <si>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</si>
  <si>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</si>
  <si>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</si>
  <si>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</si>
  <si>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</si>
  <si>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</si>
  <si>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</si>
  <si>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</si>
  <si>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</si>
  <si>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</si>
  <si>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</si>
  <si>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</si>
  <si>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</si>
  <si>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</si>
  <si>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</si>
  <si>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</si>
  <si>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</si>
  <si>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</si>
  <si>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</si>
  <si>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</si>
  <si>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</si>
  <si>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</si>
  <si>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</si>
  <si>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</si>
  <si>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</si>
  <si>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</si>
  <si>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</si>
  <si>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</si>
  <si>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</si>
  <si>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</si>
  <si>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</si>
  <si>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</si>
  <si>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</si>
  <si>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</si>
  <si>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</si>
  <si>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</si>
  <si>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</si>
  <si>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</si>
  <si>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</si>
  <si>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</si>
  <si>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</si>
  <si>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</si>
  <si>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</si>
  <si>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</si>
  <si>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</si>
  <si>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</si>
  <si>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</si>
  <si>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</si>
  <si>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</si>
  <si>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</si>
  <si>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</si>
  <si>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</si>
  <si>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</si>
  <si>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</si>
  <si>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</si>
  <si>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</si>
  <si>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</si>
  <si>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</si>
  <si>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</si>
  <si>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</si>
  <si>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</si>
  <si>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</si>
  <si>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</si>
  <si>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</si>
  <si>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</si>
  <si>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</si>
  <si>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</si>
  <si>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</si>
  <si>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</si>
  <si>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</si>
  <si>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</si>
  <si>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</si>
  <si>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</si>
  <si>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</si>
  <si>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</si>
  <si>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</si>
  <si>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</si>
  <si>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</si>
  <si>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</si>
  <si>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</si>
  <si>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</si>
  <si>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</si>
  <si>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</si>
  <si>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</si>
  <si>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</si>
  <si>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</si>
  <si>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</si>
  <si>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</si>
  <si>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</si>
  <si>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</si>
  <si>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</si>
  <si>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</si>
  <si>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</si>
  <si>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</si>
  <si>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</si>
  <si>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</si>
  <si>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</si>
  <si>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</si>
  <si>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</si>
  <si>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</si>
  <si>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</si>
  <si>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</si>
  <si>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</si>
  <si>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</si>
  <si>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</si>
  <si>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</si>
  <si>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</si>
  <si>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</si>
  <si>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</si>
  <si>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</si>
  <si>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</si>
  <si>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</si>
  <si>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</si>
  <si>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</si>
  <si>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</si>
  <si>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</si>
  <si>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</si>
  <si>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</si>
  <si>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</si>
  <si>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</si>
  <si>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</si>
  <si>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</si>
  <si>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</si>
  <si>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</si>
  <si>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</si>
  <si>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</si>
  <si>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</si>
  <si>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</si>
  <si>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</si>
  <si>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</si>
  <si>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</si>
  <si>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</si>
  <si>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</si>
  <si>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</si>
  <si>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</si>
  <si>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</si>
  <si>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</si>
  <si>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</si>
  <si>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</si>
  <si>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</si>
  <si>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</si>
  <si>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</si>
  <si>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</si>
  <si>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</si>
  <si>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</si>
  <si>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</si>
  <si>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</si>
  <si>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</si>
  <si>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</si>
  <si>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</si>
  <si>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</si>
  <si>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</si>
  <si>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</si>
  <si>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</si>
  <si>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</si>
  <si>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</si>
  <si>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</si>
  <si>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</si>
  <si>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</si>
  <si>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</si>
  <si>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</si>
  <si>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</si>
  <si>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</si>
  <si>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</si>
  <si>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</si>
  <si>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</si>
  <si>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</si>
  <si>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</si>
  <si>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</si>
  <si>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</si>
  <si>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</si>
  <si>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</si>
  <si>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</si>
  <si>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</si>
  <si>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</si>
  <si>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</si>
  <si>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</si>
  <si>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</si>
  <si>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</si>
  <si>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</si>
  <si>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</si>
  <si>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</si>
  <si>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</si>
  <si>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</si>
  <si>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</si>
  <si>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</si>
  <si>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</si>
  <si>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</si>
  <si>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</si>
  <si>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</si>
  <si>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</si>
  <si>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</si>
  <si>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</si>
  <si>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</si>
  <si>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</si>
  <si>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</si>
  <si>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</si>
  <si>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</si>
  <si>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</si>
  <si>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</si>
  <si>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</si>
  <si>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</si>
  <si>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</si>
  <si>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</si>
  <si>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</si>
  <si>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</si>
  <si>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</si>
  <si>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</si>
  <si>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</si>
  <si>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</si>
  <si>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</si>
  <si>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</si>
  <si>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</si>
  <si>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</si>
  <si>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</si>
  <si>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</si>
  <si>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</si>
  <si>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</si>
  <si>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</si>
  <si>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</si>
  <si>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</si>
  <si>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</si>
  <si>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</si>
  <si>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</si>
  <si>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</si>
  <si>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</si>
  <si>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</si>
  <si>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</si>
  <si>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</si>
  <si>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</si>
  <si>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</si>
  <si>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</si>
  <si>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</si>
  <si>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</si>
  <si>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</si>
  <si>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</si>
  <si>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</si>
  <si>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</si>
  <si>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</si>
  <si>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</si>
  <si>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</si>
  <si>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</si>
  <si>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</si>
  <si>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</si>
  <si>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</si>
  <si>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</si>
  <si>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</si>
  <si>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</si>
  <si>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</si>
  <si>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</si>
  <si>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</si>
  <si>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</si>
  <si>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</si>
  <si>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</si>
  <si>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</si>
  <si>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</si>
  <si>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</si>
  <si>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</si>
  <si>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</si>
  <si>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</si>
  <si>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</si>
  <si>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</si>
  <si>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</si>
  <si>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</si>
  <si>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</si>
  <si>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</si>
  <si>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</si>
  <si>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</si>
  <si>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</si>
  <si>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</si>
  <si>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</si>
  <si>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</si>
  <si>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</si>
  <si>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</si>
  <si>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</si>
  <si>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</si>
  <si>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</si>
  <si>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</si>
  <si>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</si>
  <si>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</si>
  <si>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</si>
  <si>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</si>
  <si>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</si>
  <si>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</si>
  <si>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</si>
  <si>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</si>
  <si>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</si>
  <si>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</si>
  <si>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</si>
  <si>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</si>
  <si>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</si>
  <si>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</si>
  <si>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</si>
  <si>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</si>
  <si>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</si>
  <si>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</si>
  <si>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</si>
  <si>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</si>
  <si>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</si>
  <si>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</si>
  <si>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</si>
  <si>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</si>
  <si>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</si>
  <si>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</si>
  <si>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</si>
  <si>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</si>
  <si>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</si>
  <si>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</si>
  <si>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</si>
  <si>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</si>
  <si>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</si>
  <si>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</si>
  <si>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</si>
  <si>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</si>
  <si>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</si>
  <si>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</si>
  <si>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</si>
  <si>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</si>
  <si>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</si>
  <si>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</si>
  <si>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</si>
  <si>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</si>
  <si>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</si>
  <si>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</si>
  <si>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</si>
  <si>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</si>
  <si>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</si>
  <si>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</si>
  <si>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</si>
  <si>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</si>
  <si>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</si>
  <si>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</si>
  <si>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</si>
  <si>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</si>
  <si>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</si>
  <si>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</si>
  <si>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</si>
  <si>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</si>
  <si>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</si>
  <si>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</si>
  <si>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</si>
  <si>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</si>
  <si>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</si>
  <si>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</si>
  <si>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</si>
  <si>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</si>
  <si>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</si>
  <si>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</si>
  <si>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</si>
  <si>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</si>
  <si>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</si>
  <si>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</si>
  <si>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</si>
  <si>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</si>
  <si>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</si>
  <si>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</si>
  <si>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</si>
  <si>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</si>
  <si>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</si>
  <si>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</si>
  <si>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</si>
  <si>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</si>
  <si>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</si>
  <si>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</si>
  <si>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</si>
  <si>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</si>
  <si>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</si>
  <si>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</si>
  <si>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</si>
  <si>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</si>
  <si>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</si>
  <si>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</si>
  <si>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</si>
  <si>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</si>
  <si>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</si>
  <si>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</si>
  <si>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</si>
  <si>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</si>
  <si>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</si>
  <si>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</si>
  <si>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</si>
  <si>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</si>
  <si>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</si>
  <si>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</si>
  <si>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</si>
  <si>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</si>
  <si>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</si>
  <si>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</si>
  <si>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</si>
  <si>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</si>
  <si>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</si>
  <si>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</si>
  <si>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</si>
  <si>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</si>
  <si>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</si>
  <si>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</si>
  <si>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</si>
  <si>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</si>
  <si>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</si>
  <si>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</si>
  <si>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</si>
  <si>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</si>
  <si>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</si>
  <si>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</si>
  <si>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</si>
  <si>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</si>
  <si>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</si>
  <si>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</si>
  <si>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</si>
  <si>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</si>
  <si>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</si>
  <si>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</si>
  <si>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</si>
  <si>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</si>
  <si>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</si>
  <si>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</si>
  <si>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</si>
  <si>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</si>
  <si>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</si>
  <si>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</si>
  <si>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</si>
  <si>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</si>
  <si>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</si>
  <si>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</si>
  <si>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</si>
  <si>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</si>
  <si>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</si>
  <si>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</si>
  <si>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</si>
  <si>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</si>
  <si>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</si>
  <si>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</si>
  <si>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</si>
  <si>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</si>
  <si>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</si>
  <si>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</si>
  <si>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</si>
  <si>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</si>
  <si>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</si>
  <si>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</si>
  <si>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</si>
  <si>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</si>
  <si>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</si>
  <si>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</si>
  <si>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</si>
  <si>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</si>
  <si>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</si>
  <si>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</si>
  <si>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</si>
  <si>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</si>
  <si>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</si>
  <si>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</si>
  <si>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</si>
  <si>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</si>
  <si>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</si>
  <si>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</si>
  <si>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</si>
  <si>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</si>
  <si>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</si>
  <si>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</si>
  <si>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</si>
  <si>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</si>
  <si>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</si>
  <si>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</si>
  <si>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</si>
  <si>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</si>
  <si>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</si>
  <si>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</si>
  <si>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</si>
  <si>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</si>
  <si>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</si>
  <si>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</si>
  <si>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</si>
  <si>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</si>
  <si>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</si>
  <si>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</si>
  <si>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</si>
  <si>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</si>
  <si>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</si>
  <si>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</si>
  <si>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</si>
  <si>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</si>
  <si>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</si>
  <si>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</si>
  <si>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</si>
  <si>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</si>
  <si>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</si>
  <si>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</si>
  <si>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</si>
  <si>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</si>
  <si>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</si>
  <si>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</si>
  <si>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</si>
  <si>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</si>
  <si>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</si>
  <si>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</si>
  <si>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</si>
  <si>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</si>
  <si>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</si>
  <si>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</si>
  <si>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</si>
  <si>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</si>
  <si>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</si>
  <si>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</si>
  <si>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</si>
  <si>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</si>
  <si>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</si>
  <si>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</si>
  <si>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</si>
  <si>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</si>
  <si>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</si>
  <si>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</si>
  <si>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</si>
  <si>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</si>
  <si>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</si>
  <si>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</si>
  <si>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</si>
  <si>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</si>
  <si>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</si>
  <si>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</si>
  <si>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</si>
  <si>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</si>
  <si>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</si>
  <si>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</si>
  <si>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</si>
  <si>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</si>
  <si>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</si>
  <si>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</si>
  <si>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</si>
  <si>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</si>
  <si>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</si>
  <si>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</si>
  <si>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</si>
  <si>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</si>
  <si>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</si>
  <si>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</si>
  <si>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</si>
  <si>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</si>
  <si>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</si>
  <si>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</si>
  <si>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</si>
  <si>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</si>
  <si>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</si>
  <si>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</si>
  <si>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</si>
  <si>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</si>
  <si>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</si>
  <si>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</si>
  <si>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</si>
  <si>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</si>
  <si>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</si>
  <si>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</si>
  <si>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</si>
  <si>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</si>
  <si>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</si>
  <si>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</si>
  <si>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</si>
  <si>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</si>
  <si>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</si>
  <si>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</si>
  <si>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</si>
  <si>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</si>
  <si>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</si>
  <si>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</si>
  <si>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</si>
  <si>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</si>
  <si>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</si>
  <si>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</si>
  <si>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</si>
  <si>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</si>
  <si>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</si>
  <si>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</si>
  <si>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</si>
  <si>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</si>
  <si>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</si>
  <si>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</si>
  <si>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</si>
  <si>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</si>
  <si>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</si>
  <si>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</si>
  <si>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</si>
  <si>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</si>
  <si>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</si>
  <si>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</si>
  <si>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</si>
  <si>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</si>
  <si>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</si>
  <si>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</si>
  <si>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</si>
  <si>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</si>
  <si>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</si>
  <si>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</si>
  <si>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</si>
  <si>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</si>
  <si>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</si>
  <si>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</si>
  <si>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</si>
  <si>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</si>
  <si>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</si>
  <si>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</si>
  <si>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</si>
  <si>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</si>
  <si>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</si>
  <si>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</si>
  <si>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</si>
  <si>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</si>
  <si>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</si>
  <si>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</si>
  <si>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</si>
  <si>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</si>
  <si>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</si>
  <si>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</si>
  <si>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</si>
  <si>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</si>
  <si>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</si>
  <si>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</si>
  <si>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</si>
  <si>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</si>
  <si>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</si>
  <si>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</si>
  <si>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</si>
  <si>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</si>
  <si>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</si>
  <si>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</si>
  <si>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</si>
  <si>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</si>
  <si>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</si>
  <si>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</si>
  <si>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</si>
  <si>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</si>
  <si>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</si>
  <si>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</si>
  <si>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</si>
  <si>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</si>
  <si>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</si>
  <si>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</si>
  <si>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</si>
  <si>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</si>
  <si>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</si>
  <si>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</si>
  <si>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</si>
  <si>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</si>
  <si>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</si>
  <si>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</si>
  <si>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</si>
  <si>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</si>
  <si>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</si>
  <si>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</si>
  <si>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</si>
  <si>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</si>
  <si>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</si>
  <si>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</si>
  <si>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</si>
  <si>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</si>
  <si>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</si>
  <si>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</si>
  <si>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</si>
  <si>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</si>
  <si>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</si>
  <si>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</si>
  <si>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</si>
  <si>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</si>
  <si>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</si>
  <si>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</si>
  <si>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</si>
  <si>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</si>
  <si>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</si>
  <si>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</si>
  <si>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</si>
  <si>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</si>
  <si>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</si>
  <si>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</si>
  <si>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</si>
  <si>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</si>
  <si>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</si>
  <si>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</si>
  <si>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</si>
  <si>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</si>
  <si>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</si>
  <si>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</si>
  <si>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</si>
  <si>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</si>
  <si>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</si>
  <si>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</si>
  <si>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</si>
  <si>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</si>
  <si>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</si>
  <si>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</si>
  <si>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</si>
  <si>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</si>
  <si>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</si>
  <si>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</si>
  <si>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</si>
  <si>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</si>
  <si>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</si>
  <si>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</si>
  <si>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</si>
  <si>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</si>
  <si>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</si>
  <si>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</si>
  <si>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</si>
  <si>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</si>
  <si>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</si>
  <si>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</si>
  <si>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</si>
  <si>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</si>
  <si>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</si>
  <si>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</si>
  <si>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</si>
  <si>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</si>
  <si>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</si>
  <si>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</si>
  <si>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</si>
  <si>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</si>
  <si>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</si>
  <si>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</si>
  <si>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</si>
  <si>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</si>
  <si>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</si>
  <si>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</si>
  <si>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</si>
  <si>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</si>
  <si>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</si>
  <si>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</si>
  <si>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</si>
  <si>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</si>
  <si>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</si>
  <si>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</si>
  <si>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</si>
  <si>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</si>
  <si>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</si>
  <si>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</si>
  <si>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</si>
  <si>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</si>
  <si>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</si>
  <si>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</si>
  <si>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</si>
  <si>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</si>
  <si>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</si>
  <si>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</si>
  <si>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</si>
  <si>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</si>
  <si>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</si>
  <si>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</si>
  <si>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</si>
  <si>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</si>
  <si>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</si>
  <si>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</si>
  <si>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</si>
  <si>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</si>
  <si>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</si>
  <si>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</si>
  <si>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</si>
  <si>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</si>
  <si>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</si>
  <si>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</si>
  <si>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</si>
  <si>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</si>
  <si>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</si>
  <si>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</si>
  <si>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</si>
  <si>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</si>
  <si>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</si>
  <si>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</si>
  <si>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</si>
  <si>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</si>
  <si>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</si>
  <si>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</si>
  <si>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</si>
  <si>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</si>
  <si>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</si>
  <si>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</si>
  <si>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</si>
  <si>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</si>
  <si>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</si>
  <si>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</si>
  <si>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</si>
  <si>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</si>
  <si>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</si>
  <si>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</si>
  <si>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</si>
  <si>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</si>
  <si>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</si>
  <si>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</si>
  <si>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</si>
  <si>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</si>
  <si>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</si>
  <si>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</si>
  <si>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</si>
  <si>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</si>
  <si>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</si>
  <si>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</si>
  <si>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</si>
  <si>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</si>
  <si>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</si>
  <si>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</si>
  <si>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</si>
  <si>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</si>
  <si>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</si>
  <si>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</si>
  <si>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</si>
  <si>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</si>
  <si>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</si>
  <si>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</si>
  <si>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</si>
  <si>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</si>
  <si>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</si>
  <si>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</si>
  <si>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</si>
  <si>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</si>
  <si>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</si>
  <si>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</si>
  <si>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</si>
  <si>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</si>
  <si>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</si>
  <si>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</si>
  <si>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</si>
  <si>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</si>
  <si>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</si>
  <si>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</si>
  <si>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</si>
  <si>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</si>
  <si>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</si>
  <si>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</si>
  <si>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</si>
  <si>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</si>
  <si>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</si>
  <si>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</si>
  <si>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</si>
  <si>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</si>
  <si>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</si>
  <si>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</si>
  <si>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</si>
  <si>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</si>
  <si>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</si>
  <si>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</si>
  <si>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</si>
  <si>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</si>
  <si>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</si>
  <si>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</si>
  <si>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</si>
  <si>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</si>
  <si>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</si>
  <si>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</si>
  <si>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</si>
  <si>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</si>
  <si>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</si>
  <si>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</si>
  <si>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</si>
  <si>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</si>
  <si>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</si>
  <si>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</si>
  <si>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</si>
  <si>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</si>
  <si>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</si>
  <si>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</si>
  <si>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</si>
  <si>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</si>
  <si>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</si>
  <si>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</si>
  <si>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</si>
  <si>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</si>
  <si>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</si>
  <si>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</si>
  <si>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</si>
  <si>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</si>
  <si>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</si>
  <si>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</si>
  <si>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</si>
  <si>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</si>
  <si>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</si>
  <si>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</si>
  <si>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</si>
  <si>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</si>
  <si>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</si>
  <si>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</si>
  <si>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</si>
  <si>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</si>
  <si>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</si>
  <si>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</si>
  <si>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</si>
  <si>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</si>
  <si>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</si>
  <si>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</si>
  <si>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</si>
  <si>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</si>
  <si>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</si>
  <si>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</si>
  <si>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</si>
  <si>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</si>
  <si>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</si>
  <si>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</si>
  <si>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</si>
  <si>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</si>
  <si>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</si>
  <si>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</si>
  <si>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</si>
  <si>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</si>
  <si>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</si>
  <si>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</si>
  <si>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</si>
  <si>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</si>
  <si>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</si>
  <si>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</si>
  <si>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</si>
  <si>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</si>
  <si>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</si>
  <si>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</si>
  <si>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</si>
  <si>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</si>
  <si>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</si>
  <si>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</si>
  <si>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</si>
  <si>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</si>
  <si>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</si>
  <si>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</si>
  <si>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</si>
  <si>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</si>
  <si>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</si>
  <si>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</si>
  <si>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</si>
  <si>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</si>
  <si>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</si>
  <si>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</si>
  <si>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</si>
  <si>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</si>
  <si>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</si>
  <si>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</si>
  <si>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</si>
  <si>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</si>
  <si>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</si>
  <si>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</si>
  <si>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</si>
  <si>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</si>
  <si>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</si>
  <si>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</si>
  <si>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</si>
  <si>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</si>
  <si>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</si>
  <si>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</si>
  <si>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</si>
  <si>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</si>
  <si>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</si>
  <si>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</si>
  <si>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</si>
  <si>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</si>
  <si>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</si>
  <si>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</si>
  <si>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</si>
  <si>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</si>
  <si>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</si>
  <si>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</si>
  <si>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</si>
  <si>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</si>
  <si>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</si>
  <si>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</si>
  <si>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</si>
  <si>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</si>
  <si>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</si>
  <si>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</si>
  <si>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</si>
  <si>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</si>
  <si>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</si>
  <si>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</si>
  <si>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</si>
  <si>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</si>
  <si>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</si>
  <si>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</si>
  <si>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</si>
  <si>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</si>
  <si>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</si>
  <si>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</si>
  <si>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</si>
  <si>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</si>
  <si>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</si>
  <si>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</si>
  <si>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</si>
  <si>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</si>
  <si>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</si>
  <si>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</si>
  <si>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</si>
  <si>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</si>
  <si>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</si>
  <si>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</si>
  <si>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</si>
  <si>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</si>
  <si>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</si>
  <si>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</si>
  <si>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</si>
  <si>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</si>
  <si>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</si>
  <si>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</si>
  <si>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</si>
  <si>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</si>
  <si>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</si>
  <si>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</si>
  <si>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</si>
  <si>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</si>
  <si>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</si>
  <si>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</si>
  <si>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</si>
  <si>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</si>
  <si>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</si>
  <si>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</si>
  <si>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</si>
  <si>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</si>
  <si>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</si>
  <si>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</si>
  <si>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</si>
  <si>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</si>
  <si>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</si>
  <si>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</si>
  <si>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</si>
  <si>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</si>
  <si>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</si>
  <si>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</si>
  <si>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</si>
  <si>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</si>
  <si>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</si>
  <si>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</si>
  <si>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</si>
  <si>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</si>
  <si>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</si>
  <si>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</si>
  <si>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</si>
  <si>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</si>
  <si>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</si>
  <si>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</si>
  <si>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</si>
  <si>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</si>
  <si>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</si>
  <si>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</si>
  <si>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</si>
  <si>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</si>
  <si>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</si>
  <si>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</si>
  <si>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</si>
  <si>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</si>
  <si>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</si>
  <si>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</si>
  <si>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</si>
  <si>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</si>
  <si>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</si>
  <si>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</si>
  <si>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</si>
  <si>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</si>
  <si>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</si>
  <si>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</si>
  <si>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</si>
  <si>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</si>
  <si>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</si>
  <si>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</si>
  <si>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</si>
  <si>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</si>
  <si>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</si>
  <si>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</si>
  <si>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</si>
  <si>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</si>
  <si>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</si>
  <si>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</si>
  <si>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</si>
  <si>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</si>
  <si>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</si>
  <si>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</si>
  <si>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</si>
  <si>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</si>
  <si>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</si>
  <si>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</si>
  <si>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</si>
  <si>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</si>
  <si>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</si>
  <si>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</si>
  <si>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</si>
  <si>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</si>
  <si>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</si>
  <si>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</si>
  <si>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</si>
  <si>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</si>
  <si>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</si>
  <si>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</si>
  <si>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</si>
  <si>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</si>
  <si>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</si>
  <si>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</si>
  <si>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</si>
  <si>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</si>
  <si>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</si>
  <si>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</si>
  <si>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</si>
  <si>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</si>
  <si>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</si>
  <si>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</si>
  <si>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</si>
  <si>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</si>
  <si>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</si>
  <si>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</si>
  <si>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</si>
  <si>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</si>
  <si>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</si>
  <si>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</si>
  <si>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</si>
  <si>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</si>
  <si>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</si>
  <si>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</si>
  <si>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</si>
  <si>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</si>
  <si>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</si>
  <si>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</si>
  <si>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</si>
  <si>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</si>
  <si>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</si>
  <si>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</si>
  <si>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</si>
  <si>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</si>
  <si>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</si>
  <si>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</si>
  <si>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</si>
  <si>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</si>
  <si>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</si>
  <si>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</si>
  <si>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</si>
  <si>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</si>
  <si>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</si>
  <si>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</si>
  <si>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</si>
  <si>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</si>
  <si>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</si>
  <si>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</si>
  <si>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</si>
  <si>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</si>
  <si>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</si>
  <si>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</si>
  <si>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</si>
  <si>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</si>
  <si>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</si>
  <si>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</si>
  <si>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</si>
  <si>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</si>
  <si>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</si>
  <si>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</si>
  <si>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</si>
  <si>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</si>
  <si>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</si>
  <si>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</si>
  <si>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</si>
  <si>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</si>
  <si>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</si>
  <si>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</si>
  <si>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</si>
  <si>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</si>
  <si>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</si>
  <si>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</si>
  <si>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</si>
  <si>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</si>
  <si>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</si>
  <si>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</si>
  <si>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</si>
  <si>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</si>
  <si>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</si>
  <si>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</si>
  <si>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</si>
  <si>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</si>
  <si>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</si>
  <si>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</si>
  <si>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</si>
  <si>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</si>
  <si>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</si>
  <si>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</si>
  <si>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</si>
  <si>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</si>
  <si>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</si>
  <si>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</si>
  <si>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</si>
  <si>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</si>
  <si>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</si>
  <si>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</si>
  <si>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</si>
  <si>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</si>
  <si>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</si>
  <si>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</si>
  <si>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</si>
  <si>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</si>
  <si>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</si>
  <si>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</si>
  <si>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</si>
  <si>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</si>
  <si>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</si>
  <si>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</si>
  <si>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</si>
  <si>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</si>
  <si>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</si>
  <si>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</si>
  <si>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</si>
  <si>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</si>
  <si>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</si>
  <si>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</si>
  <si>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</si>
  <si>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</si>
  <si>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</si>
  <si>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</si>
  <si>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</si>
  <si>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</si>
  <si>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</si>
  <si>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</si>
  <si>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</si>
  <si>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</si>
  <si>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</si>
  <si>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</si>
  <si>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</si>
  <si>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</si>
  <si>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</si>
  <si>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</si>
  <si>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</si>
  <si>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</si>
  <si>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</si>
  <si>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</si>
  <si>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</si>
  <si>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</si>
  <si>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</si>
  <si>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</si>
  <si>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</si>
  <si>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</si>
  <si>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</si>
  <si>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</si>
  <si>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</si>
  <si>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</si>
  <si>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</si>
  <si>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</si>
  <si>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</si>
  <si>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</si>
  <si>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</si>
  <si>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</si>
  <si>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</si>
  <si>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</si>
  <si>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</si>
  <si>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</si>
  <si>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</si>
  <si>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</si>
  <si>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</si>
  <si>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</si>
  <si>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</si>
  <si>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</si>
  <si>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</si>
  <si>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</si>
  <si>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</si>
  <si>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</si>
  <si>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</si>
  <si>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</si>
  <si>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</si>
  <si>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</si>
  <si>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</si>
  <si>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</si>
  <si>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</si>
  <si>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</si>
  <si>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</si>
  <si>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</si>
  <si>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</si>
  <si>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</si>
  <si>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</si>
  <si>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</si>
  <si>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</si>
  <si>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</si>
  <si>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</si>
  <si>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</si>
  <si>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</si>
  <si>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</si>
  <si>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</si>
  <si>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</si>
  <si>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</si>
  <si>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</si>
  <si>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</si>
  <si>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</si>
  <si>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</si>
  <si>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</si>
  <si>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</si>
  <si>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</si>
  <si>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</si>
  <si>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</si>
  <si>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</si>
  <si>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</si>
  <si>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</si>
  <si>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</si>
  <si>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</si>
  <si>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</si>
  <si>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</si>
  <si>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</si>
  <si>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</si>
  <si>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</si>
  <si>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</si>
  <si>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</si>
  <si>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</si>
  <si>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</si>
  <si>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</si>
  <si>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</si>
  <si>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</si>
  <si>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</si>
  <si>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</si>
  <si>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</si>
  <si>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</si>
  <si>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</si>
  <si>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</si>
  <si>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</si>
  <si>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</si>
  <si>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</si>
  <si>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</si>
  <si>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</si>
  <si>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</si>
  <si>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</si>
  <si>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</si>
  <si>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</si>
  <si>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</si>
  <si>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</si>
  <si>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</si>
  <si>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</si>
  <si>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</si>
  <si>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</si>
  <si>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</si>
  <si>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</si>
  <si>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</si>
  <si>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</si>
  <si>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</si>
  <si>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</si>
  <si>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</si>
  <si>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</si>
  <si>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</si>
  <si>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</si>
  <si>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</si>
  <si>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</si>
  <si>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</si>
  <si>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</si>
  <si>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</si>
  <si>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</si>
  <si>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</si>
  <si>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</si>
  <si>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</si>
  <si>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</si>
  <si>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</si>
  <si>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</si>
  <si>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</si>
  <si>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</si>
  <si>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</si>
  <si>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</si>
  <si>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</si>
  <si>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</si>
  <si>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</si>
  <si>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</si>
  <si>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</si>
  <si>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</si>
  <si>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</si>
  <si>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</si>
  <si>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</si>
  <si>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</si>
  <si>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</si>
  <si>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</si>
  <si>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</si>
  <si>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</si>
  <si>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</si>
  <si>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</si>
  <si>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</si>
  <si>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</si>
  <si>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</si>
  <si>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</si>
  <si>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</si>
  <si>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</si>
  <si>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</si>
  <si>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</si>
  <si>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</si>
  <si>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</si>
  <si>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</si>
  <si>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</si>
  <si>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</si>
  <si>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</si>
  <si>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</si>
  <si>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</si>
  <si>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</si>
  <si>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</si>
  <si>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</si>
  <si>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</si>
  <si>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</si>
  <si>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</si>
  <si>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</si>
  <si>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</si>
  <si>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</si>
  <si>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</si>
  <si>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</si>
  <si>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</si>
  <si>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</si>
  <si>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</si>
  <si>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</si>
  <si>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</si>
  <si>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</si>
  <si>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</si>
  <si>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</si>
  <si>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</si>
  <si>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</si>
  <si>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</si>
  <si>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</si>
  <si>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</si>
  <si>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</si>
  <si>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</si>
  <si>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</si>
  <si>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</si>
  <si>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</si>
  <si>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</si>
  <si>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</si>
  <si>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</si>
  <si>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</si>
  <si>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</si>
  <si>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</si>
  <si>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</si>
  <si>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</si>
  <si>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</si>
  <si>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</si>
  <si>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</si>
  <si>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</si>
  <si>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</si>
  <si>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</si>
  <si>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</si>
  <si>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</si>
  <si>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</si>
  <si>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</si>
  <si>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</si>
  <si>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</si>
  <si>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</si>
  <si>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</si>
  <si>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</si>
  <si>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</si>
  <si>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</si>
  <si>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</si>
  <si>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</si>
  <si>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</si>
  <si>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</si>
  <si>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</si>
  <si>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</si>
  <si>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</si>
  <si>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</si>
  <si>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</si>
  <si>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</si>
  <si>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</si>
  <si>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</si>
  <si>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</si>
  <si>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</si>
  <si>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</si>
  <si>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</si>
  <si>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</si>
  <si>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</si>
  <si>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</si>
  <si>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</si>
  <si>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</si>
  <si>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</si>
  <si>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</si>
  <si>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</si>
  <si>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</si>
  <si>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</si>
  <si>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</si>
  <si>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</si>
  <si>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</si>
  <si>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</si>
  <si>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</si>
  <si>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</si>
  <si>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</si>
  <si>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</si>
  <si>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</si>
  <si>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</si>
  <si>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</si>
  <si>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</si>
  <si>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</si>
  <si>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</si>
  <si>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</si>
  <si>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</si>
  <si>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</si>
  <si>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</si>
  <si>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</si>
  <si>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</si>
  <si>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</si>
  <si>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</si>
  <si>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</si>
  <si>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</si>
  <si>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</si>
  <si>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</si>
  <si>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</si>
  <si>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</si>
  <si>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</si>
  <si>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</si>
  <si>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</si>
  <si>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</si>
  <si>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</si>
  <si>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</si>
  <si>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</si>
  <si>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</si>
  <si>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</si>
  <si>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</si>
  <si>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</si>
  <si>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</si>
  <si>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</si>
  <si>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</si>
  <si>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</si>
  <si>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</si>
  <si>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</si>
  <si>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</si>
  <si>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</si>
  <si>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</si>
  <si>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</si>
  <si>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</si>
  <si>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</si>
  <si>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</si>
  <si>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</si>
  <si>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</si>
  <si>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</si>
  <si>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</si>
  <si>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</si>
  <si>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</si>
  <si>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</si>
  <si>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</si>
  <si>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</si>
  <si>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</si>
  <si>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</si>
  <si>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</si>
  <si>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</si>
  <si>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</si>
  <si>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</si>
  <si>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</si>
  <si>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</si>
  <si>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</si>
  <si>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</si>
  <si>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</si>
  <si>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</si>
  <si>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</si>
  <si>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</si>
  <si>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</si>
  <si>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</si>
  <si>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</si>
  <si>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</si>
  <si>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</si>
  <si>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</si>
  <si>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</si>
  <si>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</si>
  <si>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</si>
  <si>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</si>
  <si>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</si>
  <si>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</si>
  <si>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</si>
  <si>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</si>
  <si>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</si>
  <si>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</si>
  <si>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</si>
  <si>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</si>
  <si>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</si>
  <si>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</si>
  <si>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</si>
  <si>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</si>
  <si>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</si>
  <si>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</si>
  <si>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</si>
  <si>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</si>
  <si>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</si>
  <si>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</si>
  <si>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</si>
  <si>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</si>
  <si>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</si>
  <si>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</si>
  <si>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</si>
  <si>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</si>
  <si>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</si>
  <si>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</si>
  <si>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</si>
  <si>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</si>
  <si>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</si>
  <si>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</si>
  <si>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</si>
  <si>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</si>
  <si>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</si>
  <si>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</si>
  <si>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</si>
  <si>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</si>
  <si>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</si>
  <si>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</si>
  <si>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</si>
  <si>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</si>
  <si>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</si>
  <si>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</si>
  <si>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</si>
  <si>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</si>
  <si>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</si>
  <si>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</si>
  <si>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</si>
  <si>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</si>
  <si>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</si>
  <si>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</si>
  <si>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</si>
  <si>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</si>
  <si>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</si>
  <si>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</si>
  <si>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</si>
  <si>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</si>
  <si>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</si>
  <si>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</si>
  <si>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</si>
  <si>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</si>
  <si>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</si>
  <si>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</si>
  <si>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</si>
  <si>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</si>
  <si>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</si>
  <si>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</si>
  <si>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</si>
  <si>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</si>
  <si>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</si>
  <si>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</si>
  <si>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</si>
  <si>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</si>
  <si>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</si>
  <si>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</si>
  <si>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</si>
  <si>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</si>
  <si>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</si>
  <si>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</si>
  <si>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</si>
  <si>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</si>
  <si>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</si>
  <si>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</si>
  <si>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</si>
  <si>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</si>
  <si>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</si>
  <si>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</si>
  <si>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</si>
  <si>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</si>
  <si>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</si>
  <si>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</si>
  <si>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</si>
  <si>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</si>
  <si>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</si>
  <si>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</si>
  <si>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</si>
  <si>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</si>
  <si>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</si>
  <si>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</si>
  <si>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</si>
  <si>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</si>
  <si>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</si>
  <si>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</si>
  <si>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</si>
  <si>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</si>
  <si>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</si>
  <si>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</si>
  <si>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</si>
  <si>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</si>
  <si>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</si>
  <si>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</si>
  <si>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</si>
  <si>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</si>
  <si>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</si>
  <si>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</si>
  <si>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</si>
  <si>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</si>
  <si>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</si>
  <si>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</si>
  <si>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</si>
  <si>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</si>
  <si>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</si>
  <si>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</si>
  <si>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</si>
  <si>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</si>
  <si>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</si>
  <si>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</si>
  <si>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</si>
  <si>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</si>
  <si>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</si>
  <si>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</si>
  <si>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</si>
  <si>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</si>
  <si>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</si>
  <si>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</si>
  <si>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</si>
  <si>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</si>
  <si>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</si>
  <si>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</si>
  <si>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</si>
  <si>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</si>
  <si>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</si>
  <si>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</si>
  <si>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</si>
  <si>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</si>
  <si>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</si>
  <si>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</si>
  <si>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</si>
  <si>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</si>
  <si>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</si>
  <si>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</si>
  <si>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</si>
  <si>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</si>
  <si>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</si>
  <si>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</si>
  <si>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</si>
  <si>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</si>
  <si>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</si>
  <si>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</si>
  <si>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</si>
  <si>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</si>
  <si>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</si>
  <si>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</si>
  <si>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</si>
  <si>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</si>
  <si>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</si>
  <si>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</si>
  <si>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</si>
  <si>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</si>
  <si>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</si>
  <si>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</si>
  <si>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</si>
  <si>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</si>
  <si>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</si>
  <si>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</si>
  <si>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</si>
  <si>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</si>
  <si>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</si>
  <si>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</si>
  <si>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</si>
  <si>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</si>
  <si>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</si>
  <si>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</si>
  <si>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</si>
  <si>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</si>
  <si>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</si>
  <si>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</si>
  <si>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</si>
  <si>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</si>
  <si>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</si>
  <si>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</si>
  <si>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</si>
  <si>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</si>
  <si>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</si>
  <si>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</si>
  <si>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</si>
  <si>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</si>
  <si>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</si>
  <si>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</si>
  <si>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</si>
  <si>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</si>
  <si>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</si>
  <si>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</si>
  <si>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</si>
  <si>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</si>
  <si>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</si>
  <si>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</si>
  <si>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</si>
  <si>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</si>
  <si>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</si>
  <si>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</si>
  <si>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</si>
  <si>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</si>
  <si>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</si>
  <si>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</si>
  <si>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</si>
  <si>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</si>
  <si>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</si>
  <si>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</si>
  <si>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</si>
  <si>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</si>
  <si>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</si>
  <si>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</si>
  <si>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</si>
  <si>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</si>
  <si>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</si>
  <si>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</si>
  <si>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</si>
  <si>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</si>
  <si>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</si>
  <si>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</si>
  <si>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</si>
  <si>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</si>
  <si>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</si>
  <si>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</si>
  <si>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</si>
  <si>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</si>
  <si>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</si>
  <si>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</si>
  <si>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</si>
  <si>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</si>
  <si>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</si>
  <si>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</si>
  <si>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</si>
  <si>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</si>
  <si>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</si>
  <si>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</si>
  <si>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</si>
  <si>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</si>
  <si>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</si>
  <si>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</si>
  <si>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</si>
  <si>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</si>
  <si>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</si>
  <si>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</si>
  <si>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</si>
  <si>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</si>
  <si>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</si>
  <si>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</si>
  <si>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</si>
  <si>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</si>
  <si>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</si>
  <si>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</si>
  <si>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</si>
  <si>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</si>
  <si>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</si>
  <si>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</si>
  <si>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</si>
  <si>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</si>
  <si>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</si>
  <si>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</si>
  <si>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</si>
  <si>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</si>
  <si>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</si>
  <si>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</si>
  <si>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</si>
  <si>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</si>
  <si>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</si>
  <si>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</si>
  <si>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</si>
  <si>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</si>
  <si>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</si>
  <si>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</si>
  <si>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</si>
  <si>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</si>
  <si>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</si>
  <si>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</si>
  <si>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</si>
  <si>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</si>
  <si>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</si>
  <si>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</si>
  <si>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</si>
  <si>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</si>
  <si>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</si>
  <si>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</si>
  <si>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</si>
  <si>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</si>
  <si>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</si>
  <si>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</si>
  <si>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</si>
  <si>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</si>
  <si>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</si>
  <si>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</si>
  <si>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</si>
  <si>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</si>
  <si>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</si>
  <si>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</si>
  <si>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</si>
  <si>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</si>
  <si>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</si>
  <si>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</si>
  <si>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</si>
  <si>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</si>
  <si>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</si>
  <si>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</si>
  <si>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</si>
  <si>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</si>
  <si>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</si>
  <si>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</si>
  <si>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</si>
  <si>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</si>
  <si>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</si>
  <si>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</si>
  <si>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</si>
  <si>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</si>
  <si>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</si>
  <si>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</si>
  <si>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</si>
  <si>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</si>
  <si>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</si>
  <si>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</si>
  <si>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</si>
  <si>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</si>
  <si>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</si>
  <si>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</si>
  <si>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</si>
  <si>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</si>
  <si>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</si>
  <si>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</si>
  <si>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</si>
  <si>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</si>
  <si>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</si>
  <si>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</si>
  <si>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</si>
  <si>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</si>
  <si>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</si>
  <si>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</si>
  <si>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</si>
  <si>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</si>
  <si>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</si>
  <si>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</si>
  <si>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</si>
  <si>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</si>
  <si>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</si>
  <si>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</si>
  <si>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</si>
  <si>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</si>
  <si>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</si>
  <si>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</si>
  <si>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</si>
  <si>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</si>
  <si>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</si>
  <si>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</si>
  <si>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</si>
  <si>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</si>
  <si>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</si>
  <si>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</si>
  <si>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</si>
  <si>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</si>
  <si>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</si>
  <si>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</si>
  <si>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</si>
  <si>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</si>
  <si>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</si>
  <si>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</si>
  <si>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</si>
  <si>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</si>
  <si>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</si>
  <si>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</si>
  <si>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</si>
  <si>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</si>
  <si>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</si>
  <si>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</si>
  <si>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</si>
  <si>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</si>
  <si>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</si>
  <si>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</si>
  <si>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</si>
  <si>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</si>
  <si>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</si>
  <si>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</si>
  <si>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</si>
  <si>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</si>
  <si>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</si>
  <si>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</si>
  <si>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</si>
  <si>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</si>
  <si>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</si>
  <si>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</si>
  <si>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</si>
  <si>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</si>
  <si>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</si>
  <si>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</si>
  <si>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</si>
  <si>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</si>
  <si>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</si>
  <si>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</si>
  <si>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</si>
  <si>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</si>
  <si>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</si>
  <si>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</si>
  <si>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</si>
  <si>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</si>
  <si>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</si>
  <si>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</si>
  <si>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</si>
  <si>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</si>
  <si>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</si>
  <si>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</si>
  <si>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</si>
  <si>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</si>
  <si>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</si>
  <si>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</si>
  <si>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</si>
  <si>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</si>
  <si>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</si>
  <si>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</si>
  <si>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</si>
  <si>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</si>
  <si>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</si>
  <si>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</si>
  <si>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</si>
  <si>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</si>
  <si>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</si>
  <si>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</si>
  <si>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</si>
  <si>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</si>
  <si>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</si>
  <si>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</si>
  <si>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</si>
  <si>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</si>
  <si>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</si>
  <si>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</si>
  <si>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</si>
  <si>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</si>
  <si>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</si>
  <si>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</si>
  <si>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</si>
  <si>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</si>
  <si>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</si>
  <si>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</si>
  <si>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</si>
  <si>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</si>
  <si>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</si>
  <si>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</si>
  <si>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</si>
  <si>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</si>
  <si>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</si>
  <si>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</si>
  <si>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</si>
  <si>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</si>
  <si>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</si>
  <si>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</si>
  <si>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</si>
  <si>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</si>
  <si>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</si>
  <si>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</si>
  <si>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</si>
  <si>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</si>
  <si>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</si>
  <si>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</si>
  <si>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</si>
  <si>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</si>
  <si>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</si>
  <si>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</si>
  <si>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</si>
  <si>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</si>
  <si>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</si>
  <si>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</si>
  <si>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</si>
  <si>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</si>
  <si>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</si>
  <si>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</si>
  <si>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</si>
  <si>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</si>
  <si>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</si>
  <si>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</si>
  <si>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</si>
  <si>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</si>
  <si>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</si>
  <si>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</si>
  <si>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</si>
  <si>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</si>
  <si>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</si>
  <si>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</si>
  <si>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</si>
  <si>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</si>
  <si>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</si>
  <si>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</si>
  <si>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</si>
  <si>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</si>
  <si>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</si>
  <si>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</si>
  <si>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</si>
  <si>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</si>
  <si>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</si>
  <si>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</si>
  <si>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</si>
  <si>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</si>
  <si>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</si>
  <si>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</si>
  <si>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</si>
  <si>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</si>
  <si>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</si>
  <si>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</si>
  <si>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</si>
  <si>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</si>
  <si>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</si>
  <si>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</si>
  <si>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</si>
  <si>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</si>
  <si>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</si>
  <si>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</si>
  <si>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</si>
  <si>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</si>
  <si>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</si>
  <si>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</si>
  <si>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</si>
  <si>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</si>
  <si>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</si>
  <si>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</si>
  <si>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</si>
  <si>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</si>
  <si>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</si>
  <si>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</si>
  <si>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</si>
  <si>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</si>
  <si>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</si>
  <si>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</si>
  <si>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</si>
  <si>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</si>
  <si>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</si>
  <si>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</si>
  <si>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</si>
  <si>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</si>
  <si>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</si>
  <si>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</si>
  <si>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</si>
  <si>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</si>
  <si>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</si>
  <si>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</si>
  <si>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</si>
  <si>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</si>
  <si>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</si>
  <si>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</si>
  <si>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</si>
  <si>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</si>
  <si>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</si>
  <si>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</si>
  <si>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</si>
  <si>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</si>
  <si>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</si>
  <si>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</si>
  <si>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</si>
  <si>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</si>
  <si>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</si>
  <si>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</si>
  <si>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</si>
  <si>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</si>
  <si>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</si>
  <si>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</si>
  <si>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</si>
  <si>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</si>
  <si>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</si>
  <si>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</si>
  <si>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</si>
  <si>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</si>
  <si>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</si>
  <si>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</si>
  <si>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</si>
  <si>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</si>
  <si>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</si>
  <si>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</si>
  <si>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</si>
  <si>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</si>
  <si>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</si>
  <si>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</si>
  <si>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</si>
  <si>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</si>
  <si>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</si>
  <si>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</si>
  <si>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</si>
  <si>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</si>
  <si>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</si>
  <si>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</si>
  <si>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</si>
  <si>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</si>
  <si>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</si>
  <si>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</si>
  <si>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</si>
  <si>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</si>
  <si>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</si>
  <si>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</si>
  <si>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</si>
  <si>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</si>
  <si>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</si>
  <si>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</si>
  <si>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</si>
  <si>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</si>
  <si>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</si>
  <si>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</si>
  <si>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</si>
  <si>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</si>
  <si>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</si>
  <si>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</si>
  <si>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</si>
  <si>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</si>
  <si>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</si>
  <si>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</si>
  <si>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</si>
  <si>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</si>
  <si>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</si>
  <si>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</si>
  <si>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</si>
  <si>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</si>
  <si>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</si>
  <si>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</si>
  <si>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</si>
  <si>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</si>
  <si>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</si>
  <si>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</si>
  <si>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</si>
  <si>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</si>
  <si>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</si>
  <si>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</si>
  <si>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</si>
  <si>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</si>
  <si>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</si>
  <si>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</si>
  <si>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</si>
  <si>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</si>
  <si>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</si>
  <si>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</si>
  <si>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</si>
  <si>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</si>
  <si>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</si>
  <si>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</si>
  <si>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</si>
  <si>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</si>
  <si>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</si>
  <si>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</si>
  <si>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</si>
  <si>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</si>
  <si>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</si>
  <si>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</si>
  <si>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</si>
  <si>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</si>
  <si>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</si>
  <si>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</si>
  <si>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</si>
  <si>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</si>
  <si>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</si>
  <si>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</si>
  <si>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</si>
  <si>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</si>
  <si>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</si>
  <si>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</si>
  <si>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</si>
  <si>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</si>
  <si>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</si>
  <si>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</si>
  <si>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</si>
  <si>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</si>
  <si>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</si>
  <si>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</si>
  <si>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</si>
  <si>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</si>
  <si>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</si>
  <si>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</si>
  <si>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</si>
  <si>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</si>
  <si>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</si>
  <si>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</si>
  <si>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</si>
  <si>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</si>
  <si>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</si>
  <si>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</si>
  <si>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</si>
  <si>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</si>
  <si>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</si>
  <si>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</si>
  <si>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</si>
  <si>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</si>
  <si>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</si>
  <si>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</si>
  <si>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</si>
  <si>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</si>
  <si>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</si>
  <si>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</si>
  <si>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</si>
  <si>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</si>
  <si>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</si>
  <si>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</si>
  <si>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</si>
  <si>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</si>
  <si>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</si>
  <si>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</si>
  <si>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</si>
  <si>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</si>
  <si>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</si>
  <si>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</si>
  <si>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</si>
  <si>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</si>
  <si>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</si>
  <si>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</si>
  <si>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</si>
  <si>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</si>
  <si>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</si>
  <si>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</si>
  <si>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</si>
  <si>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</si>
  <si>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</si>
  <si>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</si>
  <si>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</si>
  <si>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</si>
  <si>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</si>
  <si>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</si>
  <si>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</si>
  <si>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</si>
  <si>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</si>
  <si>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</si>
  <si>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</si>
  <si>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</si>
  <si>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</si>
  <si>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</si>
  <si>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</si>
  <si>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</si>
  <si>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</si>
  <si>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</si>
  <si>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</si>
  <si>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</si>
  <si>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</si>
  <si>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</si>
  <si>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</si>
  <si>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</si>
  <si>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</si>
  <si>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</si>
  <si>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</si>
  <si>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</si>
  <si>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</si>
  <si>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</si>
  <si>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</si>
  <si>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</si>
  <si>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</si>
  <si>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</si>
  <si>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</si>
  <si>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</si>
  <si>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</si>
  <si>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</si>
  <si>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</si>
  <si>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</si>
  <si>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</si>
  <si>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</si>
  <si>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</si>
  <si>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</si>
  <si>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</si>
  <si>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</si>
  <si>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</si>
  <si>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</si>
  <si>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</si>
  <si>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</si>
  <si>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</si>
  <si>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</si>
  <si>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</si>
  <si>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</si>
  <si>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</si>
  <si>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</si>
  <si>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</si>
  <si>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</si>
  <si>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</si>
  <si>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</si>
  <si>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</si>
  <si>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</si>
  <si>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</si>
  <si>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</si>
  <si>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</si>
  <si>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</si>
  <si>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</si>
  <si>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</si>
  <si>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</si>
  <si>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</si>
  <si>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</si>
  <si>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</si>
  <si>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</si>
  <si>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</si>
  <si>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</si>
  <si>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</si>
  <si>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</si>
  <si>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</si>
  <si>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</si>
  <si>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</si>
  <si>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</si>
  <si>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</si>
  <si>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</si>
  <si>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</si>
  <si>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</si>
  <si>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</si>
  <si>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</si>
  <si>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</si>
  <si>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</si>
  <si>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</si>
  <si>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</si>
  <si>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</si>
  <si>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</si>
  <si>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</si>
  <si>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</si>
  <si>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</si>
  <si>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</si>
  <si>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</si>
  <si>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</si>
  <si>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</si>
  <si>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</si>
  <si>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</si>
  <si>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</si>
  <si>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</si>
  <si>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</si>
  <si>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</si>
  <si>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</si>
  <si>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</si>
  <si>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</si>
  <si>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</si>
  <si>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</si>
  <si>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</si>
  <si>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</si>
  <si>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</si>
  <si>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</si>
  <si>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</si>
  <si>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</si>
  <si>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</si>
  <si>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</si>
  <si>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</si>
  <si>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</si>
  <si>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</si>
  <si>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</si>
  <si>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</si>
  <si>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</si>
  <si>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</si>
  <si>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</si>
  <si>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</si>
  <si>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</si>
  <si>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</si>
  <si>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</si>
  <si>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</si>
  <si>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</si>
  <si>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</si>
  <si>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</si>
  <si>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</si>
  <si>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</si>
  <si>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</si>
  <si>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</si>
  <si>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</si>
  <si>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</si>
  <si>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</si>
  <si>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</si>
  <si>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</si>
  <si>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</si>
  <si>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</si>
  <si>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</si>
  <si>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</si>
  <si>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</si>
  <si>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</si>
  <si>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</si>
  <si>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</si>
  <si>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</si>
  <si>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</si>
  <si>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</si>
  <si>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</si>
  <si>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</si>
  <si>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</si>
  <si>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</si>
  <si>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</si>
  <si>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</si>
  <si>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</si>
  <si>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</si>
  <si>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</si>
  <si>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</si>
  <si>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</si>
  <si>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</si>
  <si>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</si>
  <si>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</si>
  <si>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</si>
  <si>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</si>
  <si>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</si>
  <si>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</si>
  <si>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</si>
  <si>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</si>
  <si>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</si>
  <si>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</si>
  <si>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</si>
  <si>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</si>
  <si>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</si>
  <si>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</si>
  <si>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</si>
  <si>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</si>
  <si>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</si>
  <si>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</si>
  <si>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</si>
  <si>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</si>
  <si>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</si>
  <si>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</si>
  <si>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</si>
  <si>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</si>
  <si>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</si>
  <si>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</si>
  <si>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</si>
  <si>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</si>
  <si>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</si>
  <si>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</si>
  <si>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</si>
  <si>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</si>
  <si>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</si>
  <si>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</si>
  <si>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</si>
  <si>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</si>
  <si>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</si>
  <si>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</si>
  <si>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</si>
  <si>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</si>
  <si>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</si>
  <si>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</si>
  <si>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</si>
  <si>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</si>
  <si>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</si>
  <si>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</si>
  <si>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</si>
  <si>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</si>
  <si>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</si>
  <si>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</si>
  <si>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</si>
  <si>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</si>
  <si>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</si>
  <si>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</si>
  <si>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</si>
  <si>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</si>
  <si>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</si>
  <si>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</si>
  <si>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</si>
  <si>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</si>
  <si>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</si>
  <si>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</si>
  <si>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</si>
  <si>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</si>
  <si>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</si>
  <si>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</si>
  <si>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</si>
  <si>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</si>
  <si>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</si>
  <si>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</si>
  <si>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</si>
  <si>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</si>
  <si>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</si>
  <si>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</si>
  <si>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</si>
  <si>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</si>
  <si>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</si>
  <si>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</si>
  <si>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</si>
  <si>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</si>
  <si>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</si>
  <si>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</si>
  <si>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</si>
  <si>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</si>
  <si>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</si>
  <si>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</si>
  <si>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</si>
  <si>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</si>
  <si>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</si>
  <si>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</si>
  <si>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</si>
  <si>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</si>
  <si>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</si>
  <si>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</si>
  <si>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</si>
  <si>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</si>
  <si>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</si>
  <si>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</si>
  <si>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</si>
  <si>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</si>
  <si>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</si>
  <si>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</si>
  <si>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</si>
  <si>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</si>
  <si>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</si>
  <si>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</si>
  <si>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</si>
  <si>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</si>
  <si>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</si>
  <si>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</si>
  <si>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</si>
  <si>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</si>
  <si>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</si>
  <si>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</si>
  <si>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</si>
  <si>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</si>
  <si>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</si>
  <si>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</si>
  <si>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</si>
  <si>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</si>
  <si>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</si>
  <si>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</si>
  <si>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</si>
  <si>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</si>
  <si>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</si>
  <si>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</si>
  <si>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</si>
  <si>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</si>
  <si>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</si>
  <si>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</si>
  <si>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</si>
  <si>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</si>
  <si>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</si>
  <si>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</si>
  <si>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</si>
  <si>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</si>
  <si>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</si>
  <si>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</si>
  <si>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</si>
  <si>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</si>
  <si>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</si>
  <si>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</si>
  <si>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</si>
  <si>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</si>
  <si>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</si>
  <si>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</si>
  <si>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</si>
  <si>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</si>
  <si>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</si>
  <si>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</si>
  <si>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</si>
  <si>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</si>
  <si>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</si>
  <si>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</si>
  <si>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</si>
  <si>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</si>
  <si>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</si>
  <si>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</si>
  <si>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</si>
  <si>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</si>
  <si>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</si>
  <si>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</si>
  <si>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</si>
  <si>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</si>
  <si>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</si>
  <si>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</si>
  <si>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</si>
  <si>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</si>
  <si>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</si>
  <si>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</si>
  <si>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</si>
  <si>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</si>
  <si>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</si>
  <si>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</si>
  <si>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</si>
  <si>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</si>
  <si>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</si>
  <si>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</si>
  <si>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</si>
  <si>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</si>
  <si>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</si>
  <si>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</si>
  <si>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</si>
  <si>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</si>
  <si>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</si>
  <si>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</si>
  <si>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</si>
  <si>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</si>
  <si>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</si>
  <si>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</si>
  <si>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</si>
  <si>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</si>
  <si>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</si>
  <si>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</si>
  <si>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</si>
  <si>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</si>
  <si>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</si>
  <si>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</si>
  <si>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</si>
  <si>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</si>
  <si>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</si>
  <si>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</si>
  <si>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</si>
  <si>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</si>
  <si>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</si>
  <si>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</si>
  <si>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</si>
  <si>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</si>
  <si>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</si>
  <si>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</si>
  <si>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</si>
  <si>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</si>
  <si>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</si>
  <si>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</si>
  <si>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</si>
  <si>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</si>
  <si>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</si>
  <si>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</si>
  <si>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</si>
  <si>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</si>
  <si>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</si>
  <si>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</si>
  <si>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</si>
  <si>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</si>
  <si>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</si>
  <si>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</si>
  <si>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</si>
  <si>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</si>
  <si>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</si>
  <si>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</si>
  <si>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</si>
  <si>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</si>
  <si>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</si>
  <si>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</si>
  <si>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</si>
  <si>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</si>
  <si>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</si>
  <si>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</si>
  <si>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</si>
  <si>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</si>
  <si>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</si>
  <si>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</si>
  <si>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</si>
  <si>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</si>
  <si>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</si>
  <si>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</si>
  <si>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</si>
  <si>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</si>
  <si>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</si>
  <si>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</si>
  <si>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</si>
  <si>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</si>
  <si>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</si>
  <si>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</si>
  <si>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</si>
  <si>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</si>
  <si>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</si>
  <si>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</si>
  <si>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</si>
  <si>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</si>
  <si>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</si>
  <si>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</si>
  <si>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</si>
  <si>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</si>
  <si>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</si>
  <si>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</si>
  <si>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</si>
  <si>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</si>
  <si>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</si>
  <si>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</si>
  <si>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</si>
  <si>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</si>
  <si>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</si>
  <si>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</si>
  <si>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</si>
  <si>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</si>
  <si>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</si>
  <si>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</si>
  <si>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</si>
  <si>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</si>
  <si>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</si>
  <si>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</si>
  <si>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</si>
  <si>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</si>
  <si>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</si>
  <si>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</si>
  <si>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</si>
  <si>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</si>
  <si>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</si>
  <si>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</si>
  <si>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</si>
  <si>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</si>
  <si>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</si>
  <si>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</si>
  <si>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</si>
  <si>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</si>
  <si>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</si>
  <si>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</si>
  <si>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</si>
  <si>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</si>
  <si>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</si>
  <si>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</si>
  <si>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</si>
  <si>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</si>
  <si>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</si>
  <si>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</si>
  <si>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</si>
  <si>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</si>
  <si>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</si>
  <si>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</si>
  <si>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</si>
  <si>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</si>
  <si>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</si>
  <si>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</si>
  <si>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</si>
  <si>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</si>
  <si>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</si>
  <si>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</si>
  <si>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</si>
  <si>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</si>
  <si>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</si>
  <si>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</si>
  <si>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</si>
  <si>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</si>
  <si>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</si>
  <si>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</si>
  <si>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</si>
  <si>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</si>
  <si>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</si>
  <si>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</si>
  <si>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</si>
  <si>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</si>
  <si>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</si>
  <si>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</si>
  <si>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</si>
  <si>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</si>
  <si>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</si>
  <si>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</si>
  <si>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</si>
  <si>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</si>
  <si>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</si>
  <si>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</si>
  <si>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</si>
  <si>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</si>
  <si>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</si>
  <si>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</si>
  <si>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</si>
  <si>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</si>
  <si>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</si>
  <si>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</si>
  <si>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</si>
  <si>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</si>
  <si>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</si>
  <si>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</si>
  <si>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</si>
  <si>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</si>
  <si>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</si>
  <si>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</si>
  <si>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</si>
  <si>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</si>
  <si>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</si>
  <si>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</si>
  <si>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</si>
  <si>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</si>
  <si>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</si>
  <si>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</si>
  <si>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</si>
  <si>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</si>
  <si>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</si>
  <si>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</si>
  <si>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</si>
  <si>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</si>
  <si>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</si>
  <si>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</si>
  <si>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</si>
  <si>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</si>
  <si>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</si>
  <si>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</si>
  <si>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</si>
  <si>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</si>
  <si>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</si>
  <si>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</si>
  <si>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</si>
  <si>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</si>
  <si>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</si>
  <si>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</si>
  <si>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</si>
  <si>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</si>
  <si>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</si>
  <si>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</si>
  <si>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</si>
  <si>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</si>
  <si>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</si>
  <si>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</si>
  <si>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</si>
  <si>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</si>
  <si>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</si>
  <si>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</si>
  <si>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</si>
  <si>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</si>
  <si>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</si>
  <si>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</si>
  <si>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</si>
  <si>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</si>
  <si>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</si>
  <si>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</si>
  <si>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</si>
  <si>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</si>
  <si>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</si>
  <si>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</si>
  <si>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</si>
  <si>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</si>
  <si>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</si>
  <si>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</si>
  <si>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</si>
  <si>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</si>
  <si>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</si>
  <si>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</si>
  <si>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</si>
  <si>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</si>
  <si>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</si>
  <si>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</si>
  <si>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</si>
  <si>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</si>
  <si>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</si>
  <si>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</si>
  <si>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</si>
  <si>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</si>
  <si>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</si>
  <si>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</si>
  <si>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</si>
  <si>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</si>
  <si>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</si>
  <si>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</si>
  <si>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</si>
  <si>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</si>
  <si>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</si>
  <si>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</si>
  <si>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</si>
  <si>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</si>
  <si>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</si>
  <si>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</si>
  <si>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</si>
  <si>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</si>
  <si>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</si>
  <si>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</si>
  <si>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</si>
  <si>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</si>
  <si>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</si>
  <si>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</si>
  <si>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</si>
  <si>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</si>
  <si>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</si>
  <si>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</si>
  <si>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</si>
  <si>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</si>
  <si>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</si>
  <si>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</si>
  <si>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</si>
  <si>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</si>
  <si>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</si>
  <si>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</si>
  <si>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</si>
  <si>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</si>
  <si>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</si>
  <si>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</si>
  <si>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</si>
  <si>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</si>
  <si>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</si>
  <si>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</si>
  <si>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</si>
  <si>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</si>
  <si>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</si>
  <si>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</si>
  <si>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</si>
  <si>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</si>
  <si>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</si>
  <si>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</si>
  <si>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</si>
  <si>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</si>
  <si>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</si>
  <si>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</si>
  <si>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</si>
  <si>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</si>
  <si>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</si>
  <si>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</si>
  <si>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</si>
  <si>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</si>
  <si>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</si>
  <si>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</si>
  <si>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</si>
  <si>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</si>
  <si>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</si>
  <si>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</si>
  <si>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</si>
  <si>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</si>
  <si>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</si>
  <si>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</si>
  <si>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</si>
  <si>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</si>
  <si>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</si>
  <si>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</si>
  <si>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</si>
  <si>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</si>
  <si>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</si>
  <si>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</si>
  <si>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</si>
  <si>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</si>
  <si>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</si>
  <si>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</si>
  <si>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</si>
  <si>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</si>
  <si>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</si>
  <si>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</si>
  <si>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</si>
  <si>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</si>
  <si>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</si>
  <si>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</si>
  <si>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</si>
  <si>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</si>
  <si>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</si>
  <si>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</si>
  <si>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</si>
  <si>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</si>
  <si>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</si>
  <si>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</si>
  <si>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</si>
  <si>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</si>
  <si>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</si>
  <si>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</si>
  <si>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</si>
  <si>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</si>
  <si>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</si>
  <si>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</si>
  <si>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</si>
  <si>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</si>
  <si>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</si>
  <si>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</si>
  <si>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</si>
  <si>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</si>
  <si>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</si>
  <si>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</si>
  <si>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</si>
  <si>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</si>
  <si>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</si>
  <si>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</si>
  <si>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</si>
  <si>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</si>
  <si>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</si>
  <si>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</si>
  <si>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</si>
  <si>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</si>
  <si>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</si>
  <si>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</si>
  <si>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</si>
  <si>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</si>
  <si>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</si>
  <si>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</si>
  <si>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</si>
  <si>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</si>
  <si>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</si>
  <si>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</si>
  <si>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</si>
  <si>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</si>
  <si>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</si>
  <si>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</si>
  <si>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</si>
  <si>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</si>
  <si>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</si>
  <si>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</si>
  <si>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</si>
  <si>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</si>
  <si>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</si>
  <si>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</si>
  <si>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</si>
  <si>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</si>
  <si>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</si>
  <si>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</si>
  <si>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</si>
  <si>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</si>
  <si>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</si>
  <si>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</si>
  <si>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</si>
  <si>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</si>
  <si>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</si>
  <si>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</si>
  <si>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</si>
  <si>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</si>
  <si>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</si>
  <si>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</si>
  <si>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</si>
  <si>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</si>
  <si>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</si>
  <si>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</si>
  <si>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</si>
  <si>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</si>
  <si>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</si>
  <si>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</si>
  <si>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</si>
  <si>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</si>
  <si>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</si>
  <si>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</si>
  <si>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</si>
  <si>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</si>
  <si>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</si>
  <si>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</si>
  <si>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</si>
  <si>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</si>
  <si>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</si>
  <si>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</si>
  <si>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</si>
  <si>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</si>
  <si>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</si>
  <si>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</si>
  <si>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</si>
  <si>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</si>
  <si>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</si>
  <si>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</si>
  <si>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</si>
  <si>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</si>
  <si>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</si>
  <si>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</si>
  <si>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</si>
  <si>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</si>
  <si>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</si>
  <si>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</si>
  <si>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</si>
  <si>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</si>
  <si>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</si>
  <si>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</si>
  <si>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</si>
  <si>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</si>
  <si>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</si>
  <si>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</si>
  <si>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</si>
  <si>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</si>
  <si>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</si>
  <si>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</si>
  <si>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</si>
  <si>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</si>
  <si>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</si>
  <si>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</si>
  <si>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</si>
  <si>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</si>
  <si>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</si>
  <si>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</si>
  <si>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</si>
  <si>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</si>
  <si>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</si>
  <si>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</si>
  <si>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</si>
  <si>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</si>
  <si>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</si>
  <si>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</si>
  <si>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</si>
  <si>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</si>
  <si>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</si>
  <si>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</si>
  <si>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</si>
  <si>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</si>
  <si>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</si>
  <si>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</si>
  <si>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</si>
  <si>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</si>
  <si>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</si>
  <si>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</si>
  <si>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</si>
  <si>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</si>
  <si>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</si>
  <si>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</si>
  <si>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</si>
  <si>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</si>
  <si>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</si>
  <si>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</si>
  <si>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</si>
  <si>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</si>
  <si>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</si>
  <si>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</si>
  <si>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</si>
  <si>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</si>
  <si>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</si>
  <si>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</si>
  <si>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</si>
  <si>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</si>
  <si>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</si>
  <si>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</si>
  <si>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</si>
  <si>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</si>
  <si>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</si>
  <si>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</si>
  <si>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</si>
  <si>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</si>
  <si>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</si>
  <si>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</si>
  <si>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</si>
  <si>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</si>
  <si>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</si>
  <si>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</si>
  <si>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</si>
  <si>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</si>
  <si>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</si>
  <si>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</si>
  <si>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</si>
  <si>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</si>
  <si>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</si>
  <si>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</si>
  <si>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</si>
  <si>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</si>
  <si>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</si>
  <si>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</si>
  <si>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</si>
  <si>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</si>
  <si>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</si>
  <si>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</si>
  <si>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</si>
  <si>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</si>
  <si>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</si>
  <si>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</si>
  <si>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</si>
  <si>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</si>
  <si>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</si>
  <si>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</si>
  <si>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</si>
  <si>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</si>
  <si>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</si>
  <si>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</si>
  <si>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</si>
  <si>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</si>
  <si>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</si>
  <si>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</si>
  <si>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</si>
  <si>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</si>
  <si>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</si>
  <si>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</si>
  <si>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</si>
  <si>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</si>
  <si>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</si>
  <si>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</si>
  <si>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</si>
  <si>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</si>
  <si>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</si>
  <si>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</si>
  <si>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</si>
  <si>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</si>
  <si>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</si>
  <si>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</si>
  <si>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</si>
  <si>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</si>
  <si>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</si>
  <si>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</si>
  <si>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</si>
  <si>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</si>
  <si>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</si>
  <si>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</si>
  <si>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</si>
  <si>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</si>
  <si>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</si>
  <si>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</si>
  <si>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</si>
  <si>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</si>
  <si>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</si>
  <si>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</si>
  <si>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</si>
  <si>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</si>
  <si>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</si>
  <si>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</si>
  <si>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</si>
  <si>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</si>
  <si>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</si>
  <si>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</si>
  <si>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</si>
  <si>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</si>
  <si>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</si>
  <si>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</si>
  <si>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</si>
  <si>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</si>
  <si>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</si>
  <si>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</si>
  <si>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</si>
  <si>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</si>
  <si>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</si>
  <si>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</si>
  <si>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</si>
  <si>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</si>
  <si>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</si>
  <si>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</si>
  <si>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</si>
  <si>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</si>
  <si>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</si>
  <si>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</si>
  <si>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</si>
  <si>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</si>
  <si>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</si>
  <si>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</si>
  <si>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</si>
  <si>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</si>
  <si>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</si>
  <si>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</si>
  <si>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</si>
  <si>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</si>
  <si>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</si>
  <si>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</si>
  <si>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</si>
  <si>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</si>
  <si>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</si>
  <si>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</si>
  <si>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</si>
  <si>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</si>
  <si>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</si>
  <si>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</si>
  <si>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</si>
  <si>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</si>
  <si>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</si>
  <si>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</si>
  <si>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</si>
  <si>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</si>
  <si>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</si>
  <si>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</si>
  <si>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</si>
  <si>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</si>
  <si>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</si>
  <si>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</si>
  <si>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</si>
  <si>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</si>
  <si>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</si>
  <si>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</si>
  <si>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</si>
  <si>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</si>
  <si>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</si>
  <si>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</si>
  <si>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</si>
  <si>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</si>
  <si>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</si>
  <si>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</si>
  <si>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</si>
  <si>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</si>
  <si>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</si>
  <si>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</si>
  <si>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</si>
  <si>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</si>
  <si>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</si>
  <si>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</si>
  <si>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</si>
  <si>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</si>
  <si>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</si>
  <si>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</si>
  <si>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</si>
  <si>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</si>
  <si>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</si>
  <si>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</si>
  <si>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</si>
  <si>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</si>
  <si>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</si>
  <si>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</si>
  <si>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</si>
  <si>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</si>
  <si>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</si>
  <si>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</si>
  <si>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</si>
  <si>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</si>
  <si>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</si>
  <si>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</si>
  <si>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</si>
  <si>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</si>
  <si>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</si>
  <si>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</si>
  <si>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</si>
  <si>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</si>
  <si>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</si>
  <si>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</si>
  <si>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</si>
  <si>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</si>
  <si>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</si>
  <si>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</si>
  <si>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</si>
  <si>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</si>
  <si>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</si>
  <si>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</si>
  <si>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</si>
  <si>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</si>
  <si>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</si>
  <si>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</si>
  <si>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</si>
  <si>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</si>
  <si>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</si>
  <si>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</si>
  <si>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</si>
  <si>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</si>
  <si>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</si>
  <si>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</si>
  <si>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</si>
  <si>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</si>
  <si>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</si>
  <si>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</si>
  <si>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</si>
  <si>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</si>
  <si>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</si>
  <si>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</si>
  <si>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</si>
  <si>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</si>
  <si>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</si>
  <si>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</si>
  <si>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</si>
  <si>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</si>
  <si>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</si>
  <si>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</si>
  <si>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</si>
  <si>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</si>
  <si>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</si>
  <si>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</si>
  <si>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</si>
  <si>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</si>
  <si>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</si>
  <si>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</si>
  <si>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</si>
  <si>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</si>
  <si>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</si>
  <si>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</si>
  <si>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</si>
  <si>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</si>
  <si>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</si>
  <si>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</si>
  <si>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</si>
  <si>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</si>
  <si>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</si>
  <si>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</si>
  <si>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</si>
  <si>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</si>
  <si>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</si>
  <si>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</si>
  <si>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</si>
  <si>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</si>
  <si>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</si>
  <si>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</si>
  <si>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</si>
  <si>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</si>
  <si>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</si>
  <si>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</si>
  <si>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</si>
  <si>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</si>
  <si>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</si>
  <si>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</si>
  <si>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</si>
  <si>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</si>
  <si>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</si>
  <si>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</si>
  <si>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</si>
  <si>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</si>
  <si>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</si>
  <si>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</si>
  <si>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</si>
  <si>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</si>
  <si>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</si>
  <si>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</si>
  <si>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</si>
  <si>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</si>
  <si>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</si>
  <si>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</si>
  <si>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</si>
  <si>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</si>
  <si>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</si>
  <si>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</si>
  <si>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</si>
  <si>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</si>
  <si>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</si>
  <si>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</si>
  <si>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</si>
  <si>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</si>
  <si>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</si>
  <si>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</si>
  <si>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</si>
  <si>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</si>
  <si>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</si>
  <si>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</si>
  <si>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</si>
  <si>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</si>
  <si>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</si>
  <si>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</si>
  <si>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</si>
  <si>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</si>
  <si>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</si>
  <si>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</si>
  <si>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</si>
  <si>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</si>
  <si>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</si>
  <si>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</si>
  <si>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</si>
  <si>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</si>
  <si>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</si>
  <si>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</si>
  <si>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</si>
  <si>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</si>
  <si>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</si>
  <si>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</si>
  <si>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</si>
  <si>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</si>
  <si>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</si>
  <si>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</si>
  <si>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</si>
  <si>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</si>
  <si>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</si>
  <si>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</si>
  <si>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</si>
  <si>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</si>
  <si>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</si>
  <si>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</si>
  <si>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</si>
  <si>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</si>
  <si>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</si>
  <si>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</si>
  <si>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</si>
  <si>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</si>
  <si>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</si>
  <si>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</si>
  <si>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</si>
  <si>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</si>
  <si>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</si>
  <si>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</si>
  <si>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</si>
  <si>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</si>
  <si>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</si>
  <si>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</si>
  <si>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</si>
  <si>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</si>
  <si>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</si>
  <si>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</si>
  <si>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</si>
  <si>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</si>
  <si>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</si>
  <si>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</si>
  <si>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</si>
  <si>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</si>
  <si>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</si>
  <si>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</si>
  <si>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</si>
  <si>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</si>
  <si>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</si>
  <si>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</si>
  <si>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</si>
  <si>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</si>
  <si>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</si>
  <si>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</si>
  <si>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</si>
  <si>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</si>
  <si>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</si>
  <si>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</si>
  <si>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</si>
  <si>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</si>
  <si>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</si>
  <si>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</si>
  <si>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</si>
  <si>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</si>
  <si>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</si>
  <si>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</si>
  <si>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</si>
  <si>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</si>
  <si>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</si>
  <si>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</si>
  <si>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</si>
  <si>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</si>
  <si>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</si>
  <si>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</si>
  <si>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</si>
  <si>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</si>
  <si>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</si>
  <si>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</si>
  <si>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</si>
  <si>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</si>
  <si>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</si>
  <si>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</si>
  <si>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</si>
  <si>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</si>
  <si>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</si>
  <si>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</si>
  <si>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</si>
  <si>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</si>
  <si>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</si>
  <si>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</si>
  <si>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</si>
  <si>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</si>
  <si>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</si>
  <si>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</si>
  <si>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</si>
  <si>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</si>
  <si>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</si>
  <si>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</si>
  <si>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</si>
  <si>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</si>
  <si>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</si>
  <si>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</si>
  <si>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</si>
  <si>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</si>
  <si>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</si>
  <si>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</si>
  <si>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</si>
  <si>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</si>
  <si>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</si>
  <si>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</si>
  <si>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</si>
  <si>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</si>
  <si>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</si>
  <si>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</si>
  <si>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</si>
  <si>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</si>
  <si>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</si>
  <si>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</si>
  <si>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</si>
  <si>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</si>
  <si>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</si>
  <si>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</si>
  <si>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</si>
  <si>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</si>
  <si>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</si>
  <si>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</si>
  <si>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</si>
  <si>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</si>
  <si>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</si>
  <si>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</si>
  <si>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</si>
  <si>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</si>
  <si>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</si>
  <si>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</si>
  <si>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</si>
  <si>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</si>
  <si>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</si>
  <si>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</si>
  <si>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</si>
  <si>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</si>
  <si>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</si>
  <si>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</si>
  <si>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</si>
  <si>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</si>
  <si>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</si>
  <si>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</si>
  <si>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</si>
  <si>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</si>
  <si>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</si>
  <si>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</si>
  <si>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</si>
  <si>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</si>
  <si>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</si>
  <si>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</si>
  <si>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</si>
  <si>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</si>
  <si>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</si>
  <si>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</si>
  <si>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</si>
  <si>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</si>
  <si>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</si>
  <si>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</si>
  <si>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</si>
  <si>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</si>
  <si>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</si>
  <si>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</si>
  <si>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</si>
  <si>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</si>
  <si>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</si>
  <si>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</si>
  <si>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</si>
  <si>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</si>
  <si>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</si>
  <si>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</si>
  <si>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</si>
  <si>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</si>
  <si>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</si>
  <si>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</si>
  <si>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</si>
  <si>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</si>
  <si>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</si>
  <si>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</si>
  <si>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</si>
  <si>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</si>
  <si>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</si>
  <si>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</si>
  <si>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</si>
  <si>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</si>
  <si>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</si>
  <si>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</si>
  <si>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</si>
  <si>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</si>
  <si>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</si>
  <si>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</si>
  <si>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</si>
  <si>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</si>
  <si>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</si>
  <si>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</si>
  <si>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</si>
  <si>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</si>
  <si>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</si>
  <si>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</si>
  <si>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</si>
  <si>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</si>
  <si>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</si>
  <si>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</si>
  <si>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</si>
  <si>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</si>
  <si>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</si>
  <si>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</si>
  <si>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</si>
  <si>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</si>
  <si>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</si>
  <si>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</si>
  <si>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</si>
  <si>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</si>
  <si>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</si>
  <si>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</si>
  <si>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</si>
  <si>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</si>
  <si>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</si>
  <si>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</si>
  <si>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</si>
  <si>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</si>
  <si>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</si>
  <si>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</si>
  <si>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</si>
  <si>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</si>
  <si>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</si>
  <si>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</si>
  <si>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</si>
  <si>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</si>
  <si>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</si>
  <si>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</si>
  <si>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</si>
  <si>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</si>
  <si>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</si>
  <si>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</si>
  <si>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</si>
  <si>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</si>
  <si>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</si>
  <si>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</si>
  <si>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</si>
  <si>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</si>
  <si>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</si>
  <si>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</si>
  <si>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</si>
  <si>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</si>
  <si>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</si>
  <si>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</si>
  <si>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</si>
  <si>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</si>
  <si>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</si>
  <si>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</si>
  <si>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</si>
  <si>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</si>
  <si>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</si>
  <si>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</si>
  <si>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</si>
  <si>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</si>
  <si>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</si>
  <si>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</si>
  <si>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</si>
  <si>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</si>
  <si>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</si>
  <si>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</si>
  <si>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</si>
  <si>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</si>
  <si>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</si>
  <si>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</si>
  <si>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</si>
  <si>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</si>
  <si>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</si>
  <si>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</si>
  <si>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</si>
  <si>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</si>
  <si>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</si>
  <si>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</si>
  <si>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</si>
  <si>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</si>
  <si>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</si>
  <si>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</si>
  <si>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</si>
  <si>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</si>
  <si>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</si>
  <si>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</si>
  <si>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</si>
  <si>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</si>
  <si>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</si>
  <si>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</si>
  <si>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</si>
  <si>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</si>
  <si>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</si>
  <si>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</si>
  <si>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</si>
  <si>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</si>
  <si>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</si>
  <si>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</si>
  <si>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</si>
  <si>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</si>
  <si>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</si>
  <si>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</si>
  <si>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</si>
  <si>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</si>
  <si>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</si>
  <si>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</si>
  <si>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</si>
  <si>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</si>
  <si>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</si>
  <si>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</si>
  <si>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</si>
  <si>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</si>
  <si>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</si>
  <si>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</si>
  <si>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</si>
  <si>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</si>
  <si>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</si>
  <si>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</si>
  <si>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</si>
  <si>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</si>
  <si>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</si>
  <si>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</si>
  <si>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</si>
  <si>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</si>
  <si>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</si>
  <si>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</si>
  <si>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</si>
  <si>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</si>
  <si>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</si>
  <si>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</si>
  <si>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</si>
  <si>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</si>
  <si>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</si>
  <si>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</si>
  <si>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</si>
  <si>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</si>
  <si>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</si>
  <si>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</si>
  <si>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</si>
  <si>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</si>
  <si>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</si>
  <si>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</si>
  <si>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</si>
  <si>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</si>
  <si>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</si>
  <si>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</si>
  <si>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</si>
  <si>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</si>
  <si>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</si>
  <si>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</si>
  <si>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</si>
  <si>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</si>
  <si>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</si>
  <si>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</si>
  <si>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</si>
  <si>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</si>
  <si>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</si>
  <si>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</si>
  <si>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</si>
  <si>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</si>
  <si>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</si>
  <si>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</si>
  <si>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</si>
  <si>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</si>
  <si>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</si>
  <si>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</si>
  <si>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</si>
  <si>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</si>
  <si>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</si>
  <si>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</si>
  <si>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</si>
  <si>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</si>
  <si>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</si>
  <si>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</si>
  <si>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</si>
  <si>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</si>
  <si>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</si>
  <si>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</si>
  <si>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</si>
  <si>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</si>
  <si>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</si>
  <si>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</si>
  <si>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</si>
  <si>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</si>
  <si>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</si>
  <si>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</si>
  <si>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</si>
  <si>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</si>
  <si>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</si>
  <si>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</si>
  <si>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</si>
  <si>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</si>
  <si>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</si>
  <si>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</si>
  <si>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</si>
  <si>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</si>
  <si>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</si>
  <si>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</si>
  <si>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</si>
  <si>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</si>
  <si>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</si>
  <si>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</si>
  <si>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</si>
  <si>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</si>
  <si>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</si>
  <si>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</si>
  <si>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</si>
  <si>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</si>
  <si>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</si>
  <si>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</si>
  <si>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</si>
  <si>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</si>
  <si>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</si>
  <si>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</si>
  <si>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</si>
  <si>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</si>
  <si>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</si>
  <si>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</si>
  <si>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</si>
  <si>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</si>
  <si>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</si>
  <si>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</si>
  <si>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</si>
  <si>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</si>
  <si>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</si>
  <si>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</si>
  <si>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</si>
  <si>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</si>
  <si>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</si>
  <si>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</si>
  <si>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</si>
  <si>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</si>
  <si>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</si>
  <si>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</si>
  <si>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</si>
  <si>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</si>
  <si>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</si>
  <si>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</si>
  <si>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</si>
  <si>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</si>
  <si>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</si>
  <si>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</si>
  <si>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</si>
  <si>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</si>
  <si>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</si>
  <si>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</si>
  <si>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</si>
  <si>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</si>
  <si>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</si>
  <si>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</si>
  <si>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</si>
  <si>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</si>
  <si>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</si>
  <si>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</si>
  <si>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</si>
  <si>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</si>
  <si>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</si>
  <si>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</si>
  <si>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</si>
  <si>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</si>
  <si>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</si>
  <si>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</si>
  <si>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</si>
  <si>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</si>
  <si>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</si>
  <si>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</si>
  <si>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</si>
  <si>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</si>
  <si>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</si>
  <si>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</si>
  <si>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</si>
  <si>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</si>
  <si>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</si>
  <si>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</si>
  <si>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</si>
  <si>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</si>
  <si>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</si>
  <si>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</si>
  <si>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</si>
  <si>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</si>
  <si>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</si>
  <si>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</si>
  <si>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</si>
  <si>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</si>
  <si>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</si>
  <si>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</si>
  <si>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</si>
  <si>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</si>
  <si>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</si>
  <si>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</si>
  <si>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</si>
  <si>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</si>
  <si>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</si>
  <si>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</si>
  <si>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</si>
  <si>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</si>
  <si>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</si>
  <si>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</si>
  <si>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</si>
  <si>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</si>
  <si>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</si>
  <si>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</si>
  <si>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</si>
  <si>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</si>
  <si>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</si>
  <si>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</si>
  <si>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</si>
  <si>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</si>
  <si>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</si>
  <si>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</si>
  <si>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</si>
  <si>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</si>
  <si>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</si>
  <si>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</si>
  <si>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</si>
  <si>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</si>
  <si>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</si>
  <si>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</si>
  <si>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</si>
  <si>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</si>
  <si>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</si>
  <si>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</si>
  <si>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</si>
  <si>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</si>
  <si>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</si>
  <si>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</si>
  <si>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</si>
  <si>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</si>
  <si>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</si>
  <si>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</si>
  <si>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</si>
  <si>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</si>
  <si>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</si>
  <si>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</si>
  <si>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</si>
  <si>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</si>
  <si>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</si>
  <si>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</si>
  <si>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</si>
  <si>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</si>
  <si>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</si>
  <si>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</si>
  <si>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</si>
  <si>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</si>
  <si>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</si>
  <si>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</si>
  <si>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</si>
  <si>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</si>
  <si>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</si>
  <si>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</si>
  <si>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</si>
  <si>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</si>
  <si>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</si>
  <si>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</si>
  <si>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</si>
  <si>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</si>
  <si>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</si>
  <si>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</si>
  <si>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</si>
  <si>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</si>
  <si>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</si>
  <si>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</si>
  <si>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</si>
  <si>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</si>
  <si>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</si>
  <si>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</si>
  <si>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</si>
  <si>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</si>
  <si>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</si>
  <si>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</si>
  <si>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</si>
  <si>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</si>
  <si>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</si>
  <si>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</si>
  <si>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</si>
  <si>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</si>
  <si>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</si>
  <si>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</si>
  <si>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</si>
  <si>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</si>
  <si>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</si>
  <si>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</si>
  <si>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</si>
  <si>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</si>
  <si>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</si>
  <si>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</si>
  <si>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</si>
  <si>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</si>
  <si>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</si>
  <si>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</si>
  <si>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</si>
  <si>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</si>
  <si>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</si>
  <si>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</si>
  <si>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</si>
  <si>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</si>
  <si>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</si>
  <si>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</si>
  <si>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</si>
  <si>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</si>
  <si>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</si>
  <si>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</si>
  <si>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</si>
  <si>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</si>
  <si>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</si>
  <si>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</si>
  <si>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</si>
  <si>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</si>
  <si>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</si>
  <si>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</si>
  <si>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</si>
  <si>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</si>
  <si>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</si>
  <si>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</si>
  <si>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</si>
  <si>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</si>
  <si>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</si>
  <si>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</si>
  <si>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</si>
  <si>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</si>
  <si>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</si>
  <si>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</si>
  <si>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</si>
  <si>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</si>
  <si>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</si>
  <si>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</si>
  <si>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</si>
  <si>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</si>
  <si>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</si>
  <si>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</si>
  <si>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</si>
  <si>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</si>
  <si>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</si>
  <si>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</si>
  <si>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</si>
  <si>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</si>
  <si>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</si>
  <si>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</si>
  <si>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</si>
  <si>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</si>
  <si>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</si>
  <si>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</si>
  <si>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</si>
  <si>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</si>
  <si>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</si>
  <si>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</si>
  <si>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</si>
  <si>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</si>
  <si>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</si>
  <si>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</si>
  <si>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</si>
  <si>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</si>
  <si>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</si>
  <si>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</si>
  <si>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</si>
  <si>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</si>
  <si>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</si>
  <si>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</si>
  <si>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</si>
  <si>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</si>
  <si>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</si>
  <si>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</si>
  <si>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</si>
  <si>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</si>
  <si>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</si>
  <si>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</si>
  <si>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</si>
  <si>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</si>
  <si>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</si>
  <si>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</si>
  <si>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</si>
  <si>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</si>
  <si>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</si>
  <si>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</si>
  <si>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</si>
  <si>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</si>
  <si>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</si>
  <si>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</si>
  <si>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</si>
  <si>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</si>
  <si>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</si>
  <si>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</si>
  <si>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</si>
  <si>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</si>
  <si>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</si>
  <si>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</si>
  <si>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</si>
  <si>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</si>
  <si>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</si>
  <si>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</si>
  <si>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</si>
  <si>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</si>
  <si>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</si>
  <si>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</si>
  <si>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</si>
  <si>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</si>
  <si>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</si>
  <si>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</si>
  <si>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</si>
  <si>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</si>
  <si>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</si>
  <si>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</si>
  <si>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</si>
  <si>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</si>
  <si>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</si>
  <si>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</si>
  <si>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</si>
  <si>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</si>
  <si>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</si>
  <si>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</si>
  <si>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</si>
  <si>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</si>
  <si>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</si>
  <si>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</si>
  <si>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</si>
  <si>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</si>
  <si>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</si>
  <si>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</si>
  <si>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</si>
  <si>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</si>
  <si>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</si>
  <si>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</si>
  <si>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</si>
  <si>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</si>
  <si>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</si>
  <si>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</si>
  <si>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</si>
  <si>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</si>
  <si>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</si>
  <si>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</si>
  <si>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</si>
  <si>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</si>
  <si>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</si>
  <si>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</si>
  <si>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</si>
  <si>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</si>
  <si>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</si>
  <si>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</si>
  <si>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</si>
  <si>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</si>
  <si>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</si>
  <si>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</si>
  <si>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</si>
  <si>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</si>
  <si>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</si>
  <si>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</si>
  <si>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</si>
  <si>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</si>
  <si>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</si>
  <si>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</si>
  <si>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</si>
  <si>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</si>
  <si>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</si>
  <si>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</si>
  <si>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</si>
  <si>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</si>
  <si>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</si>
  <si>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</si>
  <si>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</si>
  <si>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</si>
  <si>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</si>
  <si>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</si>
  <si>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</si>
  <si>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</si>
  <si>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</si>
  <si>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</si>
  <si>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</si>
  <si>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</si>
  <si>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</si>
  <si>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</si>
  <si>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</si>
  <si>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</si>
  <si>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</si>
  <si>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</si>
  <si>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</si>
  <si>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</si>
  <si>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</si>
  <si>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</si>
  <si>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</si>
  <si>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</si>
  <si>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</si>
  <si>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</si>
  <si>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</si>
  <si>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</si>
  <si>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</si>
  <si>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</si>
  <si>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</si>
  <si>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</si>
  <si>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</si>
  <si>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</si>
  <si>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</si>
  <si>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</si>
  <si>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</si>
  <si>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</si>
  <si>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</si>
  <si>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</si>
  <si>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</si>
  <si>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</si>
  <si>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</si>
  <si>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</si>
  <si>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</si>
  <si>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</si>
  <si>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</si>
  <si>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</si>
  <si>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</si>
  <si>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</si>
  <si>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</si>
  <si>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</si>
  <si>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</si>
  <si>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</si>
  <si>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</si>
  <si>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</si>
  <si>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</si>
  <si>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</si>
  <si>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</si>
  <si>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</si>
  <si>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</si>
  <si>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</si>
  <si>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</si>
  <si>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</si>
  <si>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</si>
  <si>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</si>
  <si>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</si>
  <si>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</si>
  <si>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</si>
  <si>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</si>
  <si>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</si>
  <si>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</si>
  <si>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</si>
  <si>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</si>
  <si>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</si>
  <si>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</si>
  <si>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</si>
  <si>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</si>
  <si>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</si>
  <si>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</si>
  <si>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</si>
  <si>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</si>
  <si>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</si>
  <si>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</si>
  <si>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</si>
  <si>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</si>
  <si>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</si>
  <si>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</si>
  <si>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</si>
  <si>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</si>
  <si>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</si>
  <si>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</si>
  <si>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</si>
  <si>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</si>
  <si>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</si>
  <si>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</si>
  <si>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</si>
  <si>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</si>
  <si>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</si>
  <si>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</si>
  <si>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</si>
  <si>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</si>
  <si>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</si>
  <si>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</si>
  <si>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</si>
  <si>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</si>
  <si>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</si>
  <si>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</si>
  <si>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</si>
  <si>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</si>
  <si>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</si>
  <si>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</si>
  <si>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</si>
  <si>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</si>
  <si>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</si>
  <si>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</si>
  <si>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</si>
  <si>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</si>
  <si>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</si>
  <si>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</si>
  <si>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</si>
  <si>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</si>
  <si>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</si>
  <si>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</si>
  <si>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</si>
  <si>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</si>
  <si>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</si>
  <si>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</si>
  <si>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</si>
  <si>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</si>
  <si>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</si>
  <si>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</si>
  <si>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</si>
  <si>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</si>
  <si>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</si>
  <si>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</si>
  <si>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</si>
  <si>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</si>
  <si>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</si>
  <si>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</si>
  <si>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</si>
  <si>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</si>
  <si>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</si>
  <si>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</si>
  <si>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</si>
  <si>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</si>
  <si>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</si>
  <si>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</si>
  <si>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</si>
  <si>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</si>
  <si>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</si>
  <si>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</si>
  <si>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</si>
  <si>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</si>
  <si>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</si>
  <si>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</si>
  <si>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</si>
  <si>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</si>
  <si>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</si>
  <si>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</si>
  <si>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</si>
  <si>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</si>
  <si>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</si>
  <si>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</si>
  <si>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</si>
  <si>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</si>
  <si>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</si>
  <si>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</si>
  <si>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</si>
  <si>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</si>
  <si>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</si>
  <si>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</si>
  <si>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</si>
  <si>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</si>
  <si>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</si>
  <si>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</si>
  <si>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</si>
  <si>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</si>
  <si>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</si>
  <si>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</si>
  <si>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</si>
  <si>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</si>
  <si>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</si>
  <si>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</si>
  <si>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</si>
  <si>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</si>
  <si>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</si>
  <si>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</si>
  <si>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</si>
  <si>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</si>
  <si>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</si>
  <si>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</si>
  <si>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</si>
  <si>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</si>
  <si>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</si>
  <si>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</si>
  <si>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</si>
  <si>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</si>
  <si>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</si>
  <si>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</si>
  <si>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</si>
  <si>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</si>
  <si>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</si>
  <si>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</si>
  <si>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</si>
  <si>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</si>
  <si>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</si>
  <si>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</si>
  <si>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</si>
  <si>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</si>
  <si>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</si>
  <si>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</si>
  <si>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</si>
  <si>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</si>
  <si>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</si>
  <si>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</si>
  <si>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</si>
  <si>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</si>
  <si>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</si>
  <si>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</si>
  <si>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</si>
  <si>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</si>
  <si>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</si>
  <si>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</si>
  <si>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</si>
  <si>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</si>
  <si>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</si>
  <si>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</si>
  <si>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</si>
  <si>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</si>
  <si>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</si>
  <si>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</si>
  <si>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</si>
  <si>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</si>
  <si>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</si>
  <si>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</si>
  <si>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</si>
  <si>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</si>
  <si>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</si>
  <si>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</si>
  <si>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</si>
  <si>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</si>
  <si>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</si>
  <si>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</si>
  <si>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</si>
  <si>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</si>
  <si>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</si>
  <si>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</si>
  <si>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</si>
  <si>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</si>
  <si>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</si>
  <si>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</si>
  <si>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</si>
  <si>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</si>
  <si>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</si>
  <si>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</si>
  <si>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</si>
  <si>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</si>
  <si>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</si>
  <si>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</si>
  <si>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</si>
  <si>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</si>
  <si>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</si>
  <si>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</si>
  <si>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</si>
  <si>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</si>
  <si>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</si>
  <si>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</si>
  <si>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</si>
  <si>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</si>
  <si>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</si>
  <si>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</si>
  <si>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</si>
  <si>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</si>
  <si>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</si>
  <si>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</si>
  <si>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</si>
  <si>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</si>
  <si>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</si>
  <si>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</si>
  <si>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</si>
  <si>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</si>
  <si>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</si>
  <si>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</si>
  <si>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</si>
  <si>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</si>
  <si>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</si>
  <si>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</si>
  <si>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</si>
  <si>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</si>
  <si>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</si>
  <si>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</si>
  <si>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</si>
  <si>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</si>
  <si>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</si>
  <si>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</si>
  <si>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</si>
  <si>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</si>
  <si>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</si>
  <si>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</si>
  <si>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</si>
  <si>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</si>
  <si>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</si>
  <si>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</si>
  <si>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</si>
  <si>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</si>
  <si>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</si>
  <si>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</si>
  <si>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</si>
  <si>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</si>
  <si>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</si>
  <si>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</si>
  <si>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</si>
  <si>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</si>
  <si>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</si>
  <si>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</si>
  <si>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</si>
  <si>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</si>
  <si>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</si>
  <si>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</si>
  <si>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</si>
  <si>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</si>
  <si>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</si>
  <si>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</si>
  <si>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</si>
  <si>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</si>
  <si>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</si>
  <si>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</si>
  <si>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</si>
  <si>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</si>
  <si>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</si>
  <si>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</si>
  <si>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</si>
  <si>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</si>
  <si>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</si>
  <si>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</si>
  <si>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</si>
  <si>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</si>
  <si>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</si>
  <si>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</si>
  <si>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</si>
  <si>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</si>
  <si>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</si>
  <si>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</si>
  <si>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</si>
  <si>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</si>
  <si>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</si>
  <si>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</si>
  <si>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</si>
  <si>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</si>
  <si>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</si>
  <si>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</si>
  <si>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</si>
  <si>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</si>
  <si>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</si>
  <si>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</si>
  <si>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</si>
  <si>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</si>
  <si>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</si>
  <si>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</si>
  <si>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</si>
  <si>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</si>
  <si>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</si>
  <si>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</si>
  <si>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</si>
  <si>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</si>
  <si>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</si>
  <si>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</si>
  <si>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</si>
  <si>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</si>
  <si>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</si>
  <si>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</si>
  <si>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</si>
  <si>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</si>
  <si>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</si>
  <si>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</si>
  <si>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</si>
  <si>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</si>
  <si>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</si>
  <si>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</si>
  <si>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</si>
  <si>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</si>
  <si>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</si>
  <si>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</si>
  <si>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</si>
  <si>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</si>
  <si>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</si>
  <si>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</si>
  <si>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</si>
  <si>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</si>
  <si>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</si>
  <si>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</si>
  <si>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</si>
  <si>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</si>
  <si>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</si>
  <si>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</si>
  <si>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</si>
  <si>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</si>
  <si>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</si>
  <si>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</si>
  <si>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</si>
  <si>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</si>
  <si>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</si>
  <si>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</si>
  <si>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</si>
  <si>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</si>
  <si>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</si>
  <si>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</si>
  <si>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</si>
  <si>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</si>
  <si>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</si>
  <si>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</si>
  <si>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</si>
  <si>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</si>
  <si>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</si>
  <si>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</si>
  <si>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</si>
  <si>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</si>
  <si>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</si>
  <si>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</si>
  <si>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</si>
  <si>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</si>
  <si>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</si>
  <si>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</si>
  <si>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</si>
  <si>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</si>
  <si>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</si>
  <si>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</si>
  <si>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</si>
  <si>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</si>
  <si>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</si>
  <si>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</si>
  <si>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</si>
  <si>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</si>
  <si>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</si>
  <si>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</si>
  <si>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</si>
  <si>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</si>
  <si>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</si>
  <si>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</si>
  <si>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</si>
  <si>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</si>
  <si>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</si>
  <si>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</si>
  <si>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</si>
  <si>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</si>
  <si>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</si>
  <si>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</si>
  <si>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</si>
  <si>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</si>
  <si>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</si>
  <si>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</si>
  <si>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</si>
  <si>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</si>
  <si>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</si>
  <si>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</si>
  <si>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</si>
  <si>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</si>
  <si>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</si>
  <si>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</si>
  <si>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</si>
  <si>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</si>
  <si>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</si>
  <si>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</si>
  <si>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</si>
  <si>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</si>
  <si>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</si>
  <si>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</si>
  <si>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</si>
  <si>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</si>
  <si>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</si>
  <si>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</si>
  <si>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</si>
  <si>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</si>
  <si>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</si>
  <si>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</si>
  <si>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</si>
  <si>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</si>
  <si>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</si>
  <si>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</si>
  <si>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</si>
  <si>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</si>
  <si>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</si>
  <si>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</si>
  <si>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</si>
  <si>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</si>
  <si>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</si>
  <si>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</si>
  <si>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</si>
  <si>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</si>
  <si>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</si>
  <si>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</si>
  <si>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</si>
  <si>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</si>
  <si>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</si>
  <si>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</si>
  <si>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</si>
  <si>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</si>
  <si>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</si>
  <si>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</si>
  <si>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</si>
  <si>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</si>
  <si>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</si>
  <si>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</si>
  <si>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</si>
  <si>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</si>
  <si>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</si>
  <si>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</si>
  <si>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</si>
  <si>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</si>
  <si>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</si>
  <si>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</si>
  <si>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</si>
  <si>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</si>
  <si>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</si>
  <si>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</si>
  <si>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</si>
  <si>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</si>
  <si>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</si>
  <si>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</si>
  <si>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</si>
  <si>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</si>
  <si>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</si>
  <si>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</si>
  <si>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</si>
  <si>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</si>
  <si>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</si>
  <si>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</si>
  <si>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</si>
  <si>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</si>
  <si>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</si>
  <si>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</si>
  <si>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</si>
  <si>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</si>
  <si>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</si>
  <si>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</si>
  <si>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</si>
  <si>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</si>
  <si>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</si>
  <si>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</si>
  <si>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</si>
  <si>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</si>
  <si>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</si>
  <si>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</si>
  <si>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</si>
  <si>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</si>
  <si>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</si>
  <si>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</si>
  <si>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</si>
  <si>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</si>
  <si>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</si>
  <si>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</si>
  <si>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</si>
  <si>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</si>
  <si>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</si>
  <si>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</si>
  <si>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</si>
  <si>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</si>
  <si>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</si>
  <si>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</si>
  <si>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</si>
  <si>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</si>
  <si>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</si>
  <si>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</si>
  <si>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</si>
  <si>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</si>
  <si>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</si>
  <si>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</si>
  <si>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</si>
  <si>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</si>
  <si>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</si>
  <si>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</si>
  <si>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</si>
  <si>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</si>
  <si>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</si>
  <si>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</si>
  <si>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</si>
  <si>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</si>
  <si>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</si>
  <si>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</si>
  <si>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</si>
  <si>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</si>
  <si>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</si>
  <si>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</si>
  <si>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</si>
  <si>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</si>
  <si>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</si>
  <si>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</si>
  <si>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</si>
  <si>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</si>
  <si>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</si>
  <si>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</si>
  <si>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</si>
  <si>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</si>
  <si>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</si>
  <si>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</si>
  <si>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</si>
  <si>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</si>
  <si>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</si>
  <si>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</si>
  <si>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</si>
  <si>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</si>
  <si>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</si>
  <si>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</si>
  <si>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</si>
  <si>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</si>
  <si>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</si>
  <si>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</si>
  <si>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</si>
  <si>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</si>
  <si>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</si>
  <si>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</si>
  <si>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</si>
  <si>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</si>
  <si>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</si>
  <si>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</si>
  <si>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</si>
  <si>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</si>
  <si>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</si>
  <si>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</si>
  <si>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</si>
  <si>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</si>
  <si>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</si>
  <si>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</si>
  <si>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</si>
  <si>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</si>
  <si>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</si>
  <si>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</si>
  <si>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</si>
  <si>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</si>
  <si>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</si>
  <si>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</si>
  <si>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</si>
  <si>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</si>
  <si>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</si>
  <si>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</si>
  <si>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</si>
  <si>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</si>
  <si>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</si>
  <si>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</si>
  <si>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</si>
  <si>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</si>
  <si>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</si>
  <si>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</si>
  <si>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</si>
  <si>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</si>
  <si>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</si>
  <si>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</si>
  <si>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</si>
  <si>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</si>
  <si>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</si>
  <si>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</si>
  <si>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</si>
  <si>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</si>
  <si>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</si>
  <si>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</si>
  <si>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</si>
  <si>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</si>
  <si>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</si>
  <si>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</si>
  <si>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</si>
  <si>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</si>
  <si>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</si>
  <si>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</si>
  <si>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</si>
  <si>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</si>
  <si>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</si>
  <si>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</si>
  <si>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</si>
  <si>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</si>
  <si>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</si>
  <si>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</si>
  <si>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</si>
  <si>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</si>
  <si>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</si>
  <si>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</si>
  <si>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</si>
  <si>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</si>
  <si>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</si>
  <si>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</si>
  <si>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</si>
  <si>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</si>
  <si>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</si>
  <si>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</si>
  <si>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</si>
  <si>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</si>
  <si>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</si>
  <si>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</si>
  <si>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</si>
  <si>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</si>
  <si>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</si>
  <si>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</si>
  <si>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</si>
  <si>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</si>
  <si>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</si>
  <si>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</si>
  <si>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</si>
  <si>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</si>
  <si>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</si>
  <si>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</si>
  <si>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</si>
  <si>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</si>
  <si>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</si>
  <si>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</si>
  <si>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</si>
  <si>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</si>
  <si>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</si>
  <si>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</si>
  <si>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</si>
  <si>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</si>
  <si>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</si>
  <si>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</si>
  <si>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</si>
  <si>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</si>
  <si>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</si>
  <si>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</si>
  <si>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</si>
  <si>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</si>
  <si>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</si>
  <si>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</si>
  <si>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</si>
  <si>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</si>
  <si>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</si>
  <si>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</si>
  <si>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</si>
  <si>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</si>
  <si>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</si>
  <si>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</si>
  <si>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</si>
  <si>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</si>
  <si>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</si>
  <si>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</si>
  <si>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</si>
  <si>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</si>
  <si>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</si>
  <si>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</si>
  <si>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</si>
  <si>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</si>
  <si>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</si>
  <si>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</si>
  <si>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</si>
  <si>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</si>
  <si>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</si>
  <si>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</si>
  <si>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</si>
  <si>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</si>
  <si>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</si>
  <si>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</si>
  <si>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</si>
  <si>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</si>
  <si>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</si>
  <si>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</si>
  <si>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</si>
  <si>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</si>
  <si>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</si>
  <si>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</si>
  <si>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</si>
  <si>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</si>
  <si>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</si>
  <si>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</si>
  <si>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</si>
  <si>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</si>
  <si>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</si>
  <si>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</si>
  <si>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</si>
  <si>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</si>
  <si>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</si>
  <si>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</si>
  <si>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</si>
  <si>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</si>
  <si>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</si>
  <si>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</si>
  <si>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</si>
  <si>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</si>
  <si>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</si>
  <si>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</si>
  <si>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</si>
  <si>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</si>
  <si>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</si>
  <si>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</si>
  <si>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</si>
  <si>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</si>
  <si>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</si>
  <si>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</si>
  <si>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</si>
  <si>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</si>
  <si>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</si>
  <si>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</si>
  <si>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</si>
  <si>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</si>
  <si>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</si>
  <si>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</si>
  <si>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</si>
  <si>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</si>
  <si>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</si>
  <si>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</si>
  <si>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</si>
  <si>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</si>
  <si>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</si>
  <si>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</si>
  <si>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</si>
  <si>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</si>
  <si>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</si>
  <si>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</si>
  <si>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</si>
  <si>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</si>
  <si>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</si>
  <si>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</si>
  <si>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</si>
  <si>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</si>
  <si>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</si>
  <si>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</si>
  <si>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</si>
  <si>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</si>
  <si>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</si>
  <si>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</si>
  <si>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</si>
  <si>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</si>
  <si>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</si>
  <si>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</si>
  <si>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</si>
  <si>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</si>
  <si>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</si>
  <si>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</si>
  <si>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</si>
  <si>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</si>
  <si>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</si>
  <si>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</si>
  <si>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</si>
  <si>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</si>
  <si>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</si>
  <si>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</si>
  <si>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</si>
  <si>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</si>
  <si>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</si>
  <si>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</si>
  <si>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</si>
  <si>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</si>
  <si>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</si>
  <si>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</si>
  <si>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</si>
  <si>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</si>
  <si>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</si>
  <si>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</si>
  <si>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</si>
  <si>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</si>
  <si>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</si>
  <si>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</si>
  <si>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</si>
  <si>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</si>
  <si>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</si>
  <si>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</si>
  <si>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</si>
  <si>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</si>
  <si>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</si>
  <si>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</si>
  <si>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</si>
  <si>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</si>
  <si>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</si>
  <si>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</si>
  <si>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</si>
  <si>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</si>
  <si>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</si>
  <si>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</si>
  <si>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</si>
  <si>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</si>
  <si>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</si>
  <si>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</si>
  <si>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</si>
  <si>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</si>
  <si>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</si>
  <si>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</si>
  <si>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</si>
  <si>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</si>
  <si>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</si>
  <si>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</si>
  <si>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</si>
  <si>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</si>
  <si>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</si>
  <si>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</si>
  <si>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</si>
  <si>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</si>
  <si>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</si>
  <si>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</si>
  <si>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</si>
  <si>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</si>
  <si>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</si>
  <si>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</si>
  <si>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</si>
  <si>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</si>
  <si>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</si>
  <si>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</si>
  <si>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</si>
  <si>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</si>
  <si>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</si>
  <si>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</si>
  <si>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</si>
  <si>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</si>
  <si>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</si>
  <si>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</si>
  <si>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</si>
  <si>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</si>
  <si>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</si>
  <si>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</si>
  <si>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</si>
  <si>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</si>
  <si>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</si>
  <si>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</si>
  <si>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</si>
  <si>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</si>
  <si>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</si>
  <si>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</si>
  <si>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</si>
  <si>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</si>
  <si>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</si>
  <si>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</si>
  <si>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</si>
  <si>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</si>
  <si>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</si>
  <si>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</si>
  <si>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</si>
  <si>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</si>
  <si>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</si>
  <si>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</si>
  <si>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</si>
  <si>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</si>
  <si>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</si>
  <si>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</si>
  <si>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</si>
  <si>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</si>
  <si>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</si>
  <si>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</si>
  <si>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</si>
  <si>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</si>
  <si>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</si>
  <si>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</si>
  <si>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</si>
  <si>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</si>
  <si>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</si>
  <si>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</si>
  <si>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</si>
  <si>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</si>
  <si>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</si>
  <si>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</si>
  <si>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</si>
  <si>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</si>
  <si>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</si>
  <si>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</si>
  <si>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</si>
  <si>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</si>
  <si>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</si>
  <si>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</si>
  <si>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</si>
  <si>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</si>
  <si>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</si>
  <si>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</si>
  <si>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</si>
  <si>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</si>
  <si>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</si>
  <si>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</si>
  <si>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</si>
  <si>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</si>
  <si>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</si>
  <si>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</si>
  <si>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</si>
  <si>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</si>
  <si>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</si>
  <si>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</si>
  <si>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</si>
  <si>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</si>
  <si>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</si>
  <si>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</si>
  <si>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</si>
  <si>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</si>
  <si>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</si>
  <si>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</si>
  <si>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</si>
  <si>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</si>
  <si>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</si>
  <si>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</si>
  <si>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</si>
  <si>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</si>
  <si>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</si>
  <si>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</si>
  <si>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</si>
  <si>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</si>
  <si>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</si>
  <si>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</si>
  <si>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</si>
  <si>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</si>
  <si>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</si>
  <si>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</si>
  <si>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</si>
  <si>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</si>
  <si>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</si>
  <si>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</si>
  <si>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</si>
  <si>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</si>
  <si>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</si>
  <si>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</si>
  <si>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</si>
  <si>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</si>
  <si>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</si>
  <si>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</si>
  <si>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</si>
  <si>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</si>
  <si>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</si>
  <si>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</si>
  <si>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</si>
  <si>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</si>
  <si>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</si>
  <si>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</si>
  <si>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</si>
  <si>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</si>
  <si>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</si>
  <si>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</si>
  <si>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</si>
  <si>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</si>
  <si>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</si>
  <si>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</si>
  <si>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</si>
  <si>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</si>
  <si>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</si>
  <si>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</si>
  <si>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</si>
  <si>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</si>
  <si>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</si>
  <si>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</si>
  <si>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</si>
  <si>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</si>
  <si>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</si>
  <si>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</si>
  <si>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</si>
  <si>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</si>
  <si>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</si>
  <si>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</si>
  <si>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</si>
  <si>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</si>
  <si>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</si>
  <si>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</si>
  <si>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</si>
  <si>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</si>
  <si>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</si>
  <si>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</si>
  <si>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</si>
  <si>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</si>
  <si>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</si>
  <si>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</si>
  <si>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</si>
  <si>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</si>
  <si>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</si>
  <si>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</si>
  <si>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</si>
  <si>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</si>
  <si>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</si>
  <si>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</si>
  <si>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</si>
  <si>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</si>
  <si>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</si>
  <si>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</si>
  <si>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</si>
  <si>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</si>
  <si>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</si>
  <si>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</si>
  <si>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</si>
  <si>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</si>
  <si>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</si>
  <si>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</si>
  <si>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</si>
  <si>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</si>
  <si>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</si>
  <si>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</si>
  <si>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</si>
  <si>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</si>
  <si>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</si>
  <si>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</si>
  <si>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</si>
  <si>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</si>
  <si>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</si>
  <si>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</si>
  <si>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</si>
  <si>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</si>
  <si>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</si>
  <si>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</si>
  <si>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</si>
  <si>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</si>
  <si>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</si>
  <si>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</si>
  <si>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</si>
  <si>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</si>
  <si>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</si>
  <si>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</si>
  <si>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</si>
  <si>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</si>
  <si>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</si>
  <si>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</si>
  <si>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</si>
  <si>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</si>
  <si>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</si>
  <si>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</si>
  <si>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</si>
  <si>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</si>
  <si>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</si>
  <si>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</si>
  <si>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</si>
  <si>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</si>
  <si>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</si>
  <si>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</si>
  <si>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</si>
  <si>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</si>
  <si>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</si>
  <si>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</si>
  <si>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</si>
  <si>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</si>
  <si>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</si>
  <si>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</si>
  <si>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</si>
  <si>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</si>
  <si>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</si>
  <si>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</si>
  <si>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</si>
  <si>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</si>
  <si>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</si>
  <si>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</si>
  <si>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</si>
  <si>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</si>
  <si>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</si>
  <si>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</si>
  <si>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</si>
  <si>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</si>
  <si>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</si>
  <si>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</si>
  <si>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</si>
  <si>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</si>
  <si>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</si>
  <si>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</si>
  <si>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</si>
  <si>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</si>
  <si>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</si>
  <si>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</si>
  <si>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</si>
  <si>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</si>
  <si>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</si>
  <si>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</si>
  <si>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</si>
  <si>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</si>
  <si>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</si>
  <si>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</si>
  <si>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</si>
  <si>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</si>
  <si>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</si>
  <si>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</si>
  <si>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</si>
  <si>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</si>
  <si>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</si>
  <si>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</si>
  <si>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</si>
  <si>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</si>
  <si>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</si>
  <si>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</si>
  <si>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</si>
  <si>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</si>
  <si>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</si>
  <si>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</si>
  <si>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</si>
  <si>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</si>
  <si>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</si>
  <si>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</si>
  <si>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</si>
  <si>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</si>
  <si>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</si>
  <si>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</si>
  <si>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</si>
  <si>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</si>
  <si>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</si>
  <si>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</si>
  <si>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</si>
  <si>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</si>
  <si>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</si>
  <si>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</si>
  <si>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</si>
  <si>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</si>
  <si>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</si>
  <si>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</si>
  <si>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</si>
  <si>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</si>
  <si>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</si>
  <si>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</si>
  <si>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</si>
  <si>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</si>
  <si>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</si>
  <si>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</si>
  <si>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</si>
  <si>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</si>
  <si>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</si>
  <si>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</si>
  <si>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</si>
  <si>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</si>
  <si>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</si>
  <si>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</si>
  <si>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</si>
  <si>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</si>
  <si>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</si>
  <si>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</si>
  <si>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</si>
  <si>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</si>
  <si>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</si>
  <si>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</si>
  <si>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</si>
  <si>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</si>
  <si>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</si>
  <si>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</si>
  <si>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</si>
  <si>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</si>
  <si>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</si>
  <si>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</si>
  <si>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</si>
  <si>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</si>
  <si>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</si>
  <si>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</si>
  <si>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</si>
  <si>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</si>
  <si>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</si>
  <si>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</si>
  <si>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</si>
  <si>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</si>
  <si>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</si>
  <si>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</si>
  <si>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</si>
  <si>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</si>
  <si>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</si>
  <si>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</si>
  <si>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</si>
  <si>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</si>
  <si>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</si>
  <si>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</si>
  <si>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</si>
  <si>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</si>
  <si>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</si>
  <si>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</si>
  <si>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</si>
  <si>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</si>
  <si>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</si>
  <si>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</si>
  <si>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</si>
  <si>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</si>
  <si>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</si>
  <si>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</si>
  <si>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</si>
  <si>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</si>
  <si>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</si>
  <si>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</si>
  <si>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</si>
  <si>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</si>
  <si>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</si>
  <si>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</si>
  <si>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</si>
  <si>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</si>
  <si>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</si>
  <si>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</si>
  <si>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</si>
  <si>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</si>
  <si>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</si>
  <si>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</si>
  <si>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</si>
  <si>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</si>
  <si>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</si>
  <si>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</si>
  <si>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</si>
  <si>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</si>
  <si>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</si>
  <si>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</si>
  <si>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</si>
  <si>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</si>
  <si>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</si>
  <si>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</si>
  <si>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</si>
  <si>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</si>
  <si>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</si>
  <si>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</si>
  <si>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</si>
  <si>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</si>
  <si>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</si>
  <si>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</si>
  <si>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</si>
  <si>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</si>
  <si>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</si>
  <si>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</si>
  <si>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</si>
  <si>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</si>
  <si>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</si>
  <si>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</si>
  <si>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</si>
  <si>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</si>
  <si>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</si>
  <si>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</si>
  <si>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</si>
  <si>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</si>
  <si>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</si>
  <si>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</si>
  <si>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</si>
  <si>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</si>
  <si>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</si>
  <si>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</si>
  <si>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</si>
  <si>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</si>
  <si>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</si>
  <si>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</si>
  <si>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</si>
  <si>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</si>
  <si>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</si>
  <si>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</si>
  <si>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</si>
  <si>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</si>
  <si>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</si>
  <si>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</si>
  <si>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</si>
  <si>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</si>
  <si>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</si>
  <si>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</si>
  <si>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</si>
  <si>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</si>
  <si>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</si>
  <si>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</si>
  <si>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</si>
  <si>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</si>
  <si>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</si>
  <si>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</si>
  <si>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</si>
  <si>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</si>
  <si>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</si>
  <si>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</si>
  <si>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</si>
  <si>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</si>
  <si>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</si>
  <si>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</si>
  <si>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</si>
  <si>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</si>
  <si>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</si>
  <si>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</si>
  <si>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</si>
  <si>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</si>
  <si>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</si>
  <si>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</si>
  <si>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</si>
  <si>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</si>
  <si>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</si>
  <si>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</si>
  <si>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</si>
  <si>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</si>
  <si>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</si>
  <si>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</si>
  <si>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</si>
  <si>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</si>
  <si>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</si>
  <si>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</si>
  <si>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</si>
  <si>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</si>
  <si>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</si>
  <si>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</si>
  <si>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</si>
  <si>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</si>
  <si>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</si>
  <si>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</si>
  <si>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</si>
  <si>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</si>
  <si>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</si>
  <si>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</si>
  <si>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</si>
  <si>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</si>
  <si>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</si>
  <si>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</si>
  <si>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</si>
  <si>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</si>
  <si>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</si>
  <si>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</si>
  <si>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</si>
  <si>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</si>
  <si>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</si>
  <si>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</si>
  <si>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</si>
  <si>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</si>
  <si>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</si>
  <si>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</si>
  <si>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</si>
  <si>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</si>
  <si>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</si>
  <si>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</si>
  <si>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</si>
  <si>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</si>
  <si>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</si>
  <si>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</si>
  <si>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</si>
  <si>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</si>
  <si>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</si>
  <si>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</si>
  <si>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</si>
  <si>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</si>
  <si>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</si>
  <si>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</si>
  <si>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</si>
  <si>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</si>
  <si>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</si>
  <si>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</si>
  <si>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</si>
  <si>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</si>
  <si>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</si>
  <si>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</si>
  <si>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</si>
  <si>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</si>
  <si>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</si>
  <si>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</si>
  <si>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</si>
  <si>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</si>
  <si>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</si>
  <si>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</si>
  <si>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</si>
  <si>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</si>
  <si>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</si>
  <si>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</si>
  <si>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</si>
  <si>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</si>
  <si>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</si>
  <si>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</si>
  <si>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</si>
  <si>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</si>
  <si>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</si>
  <si>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</si>
  <si>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</si>
  <si>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</si>
  <si>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</si>
  <si>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</si>
  <si>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</si>
  <si>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</si>
  <si>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</si>
  <si>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</si>
  <si>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</si>
  <si>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</si>
  <si>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</si>
  <si>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</si>
  <si>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</si>
  <si>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</si>
  <si>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</si>
  <si>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</si>
  <si>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</si>
  <si>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</si>
  <si>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</si>
  <si>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</si>
  <si>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</si>
  <si>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</si>
  <si>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</si>
  <si>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</si>
  <si>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</si>
  <si>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</si>
  <si>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</si>
  <si>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</si>
  <si>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</si>
  <si>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</si>
  <si>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</si>
  <si>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</si>
  <si>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</si>
  <si>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</si>
  <si>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</si>
  <si>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</si>
  <si>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</si>
  <si>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</si>
  <si>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</si>
  <si>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</si>
  <si>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</si>
  <si>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</si>
  <si>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</si>
  <si>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</si>
  <si>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</si>
  <si>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</si>
  <si>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</si>
  <si>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</si>
  <si>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</si>
  <si>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</si>
  <si>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</si>
  <si>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</si>
  <si>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</si>
  <si>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</si>
  <si>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</si>
  <si>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</si>
  <si>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</si>
  <si>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</si>
  <si>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</si>
  <si>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</si>
  <si>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</si>
  <si>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</si>
  <si>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</si>
  <si>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</si>
  <si>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</si>
  <si>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</si>
  <si>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</si>
  <si>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</si>
  <si>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</si>
  <si>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</si>
  <si>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</si>
  <si>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</si>
  <si>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</si>
  <si>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</si>
  <si>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</si>
  <si>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</si>
  <si>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</si>
  <si>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</si>
  <si>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</si>
  <si>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</si>
  <si>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</si>
  <si>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</si>
  <si>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</si>
  <si>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</si>
  <si>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</si>
  <si>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</si>
  <si>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</si>
  <si>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</si>
  <si>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</si>
  <si>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</si>
  <si>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</si>
  <si>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</si>
  <si>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</si>
  <si>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</si>
  <si>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</si>
  <si>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</si>
  <si>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</si>
  <si>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</si>
  <si>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</si>
  <si>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</si>
  <si>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</si>
  <si>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</si>
  <si>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</si>
  <si>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</si>
  <si>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</si>
  <si>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</si>
  <si>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</si>
  <si>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</si>
  <si>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</si>
  <si>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</si>
  <si>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</si>
  <si>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</si>
  <si>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</si>
  <si>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</si>
  <si>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</si>
  <si>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</si>
  <si>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</si>
  <si>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</si>
  <si>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</si>
  <si>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</si>
  <si>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</si>
  <si>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</si>
  <si>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</si>
  <si>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</si>
  <si>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</si>
  <si>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</si>
  <si>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</si>
  <si>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</si>
  <si>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</si>
  <si>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</si>
  <si>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</si>
  <si>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</si>
  <si>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</si>
  <si>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</si>
  <si>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</si>
  <si>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</si>
  <si>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</si>
  <si>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</si>
  <si>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</si>
  <si>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</si>
  <si>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</si>
  <si>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</si>
  <si>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</si>
  <si>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</si>
  <si>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</si>
  <si>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</si>
  <si>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</si>
  <si>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</si>
  <si>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</si>
  <si>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</si>
  <si>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</si>
  <si>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</si>
  <si>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</si>
  <si>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</si>
  <si>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</si>
  <si>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</si>
  <si>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</si>
  <si>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</si>
  <si>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</si>
  <si>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</si>
  <si>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</si>
  <si>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</si>
  <si>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</si>
  <si>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</si>
  <si>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</si>
  <si>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</si>
  <si>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</si>
  <si>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</si>
  <si>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</si>
  <si>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</si>
  <si>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</si>
  <si>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</si>
  <si>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</si>
  <si>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</si>
  <si>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</si>
  <si>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</si>
  <si>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</si>
  <si>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</si>
  <si>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</si>
  <si>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</si>
  <si>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</si>
  <si>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</si>
  <si>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</si>
  <si>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</si>
  <si>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</si>
  <si>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</si>
  <si>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</si>
  <si>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</si>
  <si>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</si>
  <si>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</si>
  <si>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</si>
  <si>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</si>
  <si>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</si>
  <si>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</si>
  <si>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</si>
  <si>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</si>
  <si>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</si>
  <si>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</si>
  <si>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</si>
  <si>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</si>
  <si>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</si>
  <si>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</si>
  <si>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</si>
  <si>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</si>
  <si>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</si>
  <si>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</si>
  <si>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</si>
  <si>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</si>
  <si>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</si>
  <si>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</si>
  <si>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</si>
  <si>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</si>
  <si>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</si>
  <si>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</si>
  <si>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</si>
  <si>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</si>
  <si>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</si>
  <si>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</si>
  <si>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</si>
  <si>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</si>
  <si>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</si>
  <si>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</si>
  <si>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</si>
  <si>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</si>
  <si>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</si>
  <si>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</si>
  <si>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</si>
  <si>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</si>
  <si>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</si>
  <si>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</si>
  <si>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</si>
  <si>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</si>
  <si>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</si>
  <si>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</si>
  <si>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</si>
  <si>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</si>
  <si>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</si>
  <si>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</si>
  <si>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</si>
  <si>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</si>
  <si>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</si>
  <si>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</si>
  <si>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</si>
  <si>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</si>
  <si>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</si>
  <si>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</si>
  <si>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</si>
  <si>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</si>
  <si>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</si>
  <si>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</si>
  <si>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</si>
  <si>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</si>
  <si>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</si>
  <si>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</si>
  <si>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</si>
  <si>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</si>
  <si>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</si>
  <si>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</si>
  <si>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</si>
  <si>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</si>
  <si>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</si>
  <si>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</si>
  <si>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</si>
  <si>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</si>
  <si>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</si>
  <si>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</si>
  <si>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</si>
  <si>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</si>
  <si>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</si>
  <si>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</si>
  <si>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</si>
  <si>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</si>
  <si>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</si>
  <si>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</si>
  <si>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</si>
  <si>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</si>
  <si>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</si>
  <si>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</si>
  <si>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</si>
  <si>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</si>
  <si>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</si>
  <si>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</si>
  <si>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</si>
  <si>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</si>
  <si>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</si>
  <si>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</si>
  <si>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</si>
  <si>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</si>
  <si>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</si>
  <si>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</si>
  <si>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</si>
  <si>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</si>
  <si>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</si>
  <si>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</si>
  <si>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</si>
  <si>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</si>
  <si>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</si>
  <si>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</si>
  <si>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</si>
  <si>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</si>
  <si>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</si>
  <si>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</si>
  <si>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</si>
  <si>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</si>
  <si>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</si>
  <si>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</si>
  <si>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</si>
  <si>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</si>
  <si>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</si>
  <si>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</si>
  <si>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</si>
  <si>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</si>
  <si>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</si>
  <si>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</si>
  <si>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</si>
  <si>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</si>
  <si>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</si>
  <si>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</si>
  <si>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</si>
  <si>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</si>
  <si>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</si>
  <si>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</si>
  <si>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</si>
  <si>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</si>
  <si>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</si>
  <si>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</si>
  <si>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</si>
  <si>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</si>
  <si>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</si>
  <si>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</si>
  <si>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</si>
  <si>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</si>
  <si>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</si>
  <si>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</si>
  <si>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</si>
  <si>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</si>
  <si>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</si>
  <si>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</si>
  <si>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</si>
  <si>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</si>
  <si>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</si>
  <si>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</si>
  <si>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</si>
  <si>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</si>
  <si>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</si>
  <si>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</si>
  <si>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</si>
  <si>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</si>
  <si>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</si>
  <si>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</si>
  <si>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</si>
  <si>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</si>
  <si>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</si>
  <si>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</si>
  <si>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</si>
  <si>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</si>
  <si>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</si>
  <si>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</si>
  <si>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</si>
  <si>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</si>
  <si>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</si>
  <si>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</si>
  <si>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</si>
  <si>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</si>
  <si>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</si>
  <si>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</si>
  <si>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</si>
  <si>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</si>
  <si>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</si>
  <si>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</si>
  <si>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</si>
  <si>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</si>
  <si>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</si>
  <si>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</si>
  <si>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</si>
  <si>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</si>
  <si>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</si>
  <si>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</si>
  <si>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</si>
  <si>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</si>
  <si>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</si>
  <si>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</si>
  <si>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</si>
  <si>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</si>
  <si>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</si>
  <si>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</si>
  <si>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</si>
  <si>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</si>
  <si>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</si>
  <si>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</si>
  <si>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</si>
  <si>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</si>
  <si>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</si>
  <si>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</si>
  <si>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</si>
  <si>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</si>
  <si>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</si>
  <si>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</si>
  <si>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</si>
  <si>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</si>
  <si>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</si>
  <si>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</si>
  <si>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</si>
  <si>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</si>
  <si>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</si>
  <si>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</si>
  <si>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</si>
  <si>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</si>
  <si>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</si>
  <si>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</si>
  <si>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</si>
  <si>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</si>
  <si>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</si>
  <si>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</si>
  <si>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</si>
  <si>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</si>
  <si>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</si>
  <si>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</si>
  <si>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</si>
  <si>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</si>
  <si>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</si>
  <si>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</si>
  <si>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</si>
  <si>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</si>
  <si>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</si>
  <si>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</si>
  <si>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</si>
  <si>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</si>
  <si>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</si>
  <si>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</si>
  <si>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</si>
  <si>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</si>
  <si>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</si>
  <si>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</si>
  <si>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</si>
  <si>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</si>
  <si>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</si>
  <si>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</si>
  <si>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</si>
  <si>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</si>
  <si>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</si>
  <si>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</si>
  <si>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</si>
  <si>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</si>
  <si>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</si>
  <si>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</si>
  <si>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</si>
  <si>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</si>
  <si>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</si>
  <si>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</si>
  <si>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</si>
  <si>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</si>
  <si>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</si>
  <si>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</si>
  <si>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</si>
  <si>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</si>
  <si>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</si>
  <si>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</si>
  <si>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</si>
  <si>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</si>
  <si>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</si>
  <si>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</si>
  <si>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</si>
  <si>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</si>
  <si>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</si>
  <si>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</si>
  <si>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</si>
  <si>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</si>
  <si>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</si>
  <si>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</si>
  <si>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</si>
  <si>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</si>
  <si>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</si>
  <si>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</si>
  <si>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</si>
  <si>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</si>
  <si>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</si>
  <si>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</si>
  <si>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</si>
  <si>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</si>
  <si>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</si>
  <si>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</si>
  <si>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</si>
  <si>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</si>
  <si>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</si>
  <si>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</si>
  <si>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</si>
  <si>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</si>
  <si>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</si>
  <si>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</si>
  <si>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</si>
  <si>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</si>
  <si>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</si>
  <si>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</si>
  <si>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</si>
  <si>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</si>
  <si>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</si>
  <si>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</si>
  <si>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</si>
  <si>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</si>
  <si>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</si>
  <si>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</si>
  <si>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</si>
  <si>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</si>
  <si>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</si>
  <si>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</si>
  <si>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</si>
  <si>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</si>
  <si>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</si>
  <si>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</si>
  <si>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</si>
  <si>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</si>
  <si>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</si>
  <si>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</si>
  <si>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</si>
  <si>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</si>
  <si>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</si>
  <si>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</si>
  <si>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</si>
  <si>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</si>
  <si>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</si>
  <si>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</si>
  <si>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</si>
  <si>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</si>
  <si>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</si>
  <si>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</si>
  <si>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</si>
  <si>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</si>
  <si>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</si>
  <si>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</si>
  <si>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</si>
  <si>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</si>
  <si>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</si>
  <si>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</si>
  <si>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</si>
  <si>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</si>
  <si>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</si>
  <si>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</si>
  <si>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</si>
  <si>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</si>
  <si>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</si>
  <si>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</si>
  <si>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</si>
  <si>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</si>
  <si>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</si>
  <si>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</si>
  <si>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</si>
  <si>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</si>
  <si>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</si>
  <si>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</si>
  <si>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</si>
  <si>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</si>
  <si>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</si>
  <si>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</si>
  <si>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</si>
  <si>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</si>
  <si>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</si>
  <si>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</si>
  <si>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</si>
  <si>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</si>
  <si>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</si>
  <si>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</si>
  <si>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</si>
  <si>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</si>
  <si>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</si>
  <si>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</si>
  <si>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</si>
  <si>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</si>
  <si>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</si>
  <si>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</si>
  <si>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</si>
  <si>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</si>
  <si>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</si>
  <si>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</si>
  <si>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</si>
  <si>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</si>
  <si>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</si>
  <si>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</si>
  <si>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</si>
  <si>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</si>
  <si>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</si>
  <si>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</si>
  <si>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</si>
  <si>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</si>
  <si>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</si>
  <si>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</si>
  <si>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</si>
  <si>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</si>
  <si>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</si>
  <si>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</si>
  <si>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</si>
  <si>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</si>
  <si>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</si>
  <si>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</si>
  <si>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</si>
  <si>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</si>
  <si>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</si>
  <si>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</si>
  <si>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</si>
  <si>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</si>
  <si>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</si>
  <si>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</si>
  <si>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</si>
  <si>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</si>
  <si>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</si>
  <si>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</si>
  <si>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</si>
  <si>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</si>
  <si>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</si>
  <si>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</si>
  <si>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</si>
  <si>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</si>
  <si>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</si>
  <si>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</si>
  <si>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</si>
  <si>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</si>
  <si>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</si>
  <si>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</si>
  <si>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</si>
  <si>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</si>
  <si>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</si>
  <si>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</si>
  <si>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</si>
  <si>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</si>
  <si>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</si>
  <si>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</si>
  <si>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</si>
  <si>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</si>
  <si>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</si>
  <si>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</si>
  <si>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</si>
  <si>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</si>
  <si>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</si>
  <si>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</si>
  <si>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</si>
  <si>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</si>
  <si>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</si>
  <si>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</si>
  <si>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</si>
  <si>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</si>
  <si>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</si>
  <si>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</si>
  <si>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</si>
  <si>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</si>
  <si>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</si>
  <si>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</si>
  <si>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</si>
  <si>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</si>
  <si>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</si>
  <si>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</si>
  <si>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</si>
  <si>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</si>
  <si>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</si>
  <si>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</si>
  <si>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</si>
  <si>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</si>
  <si>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</si>
  <si>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</si>
  <si>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</si>
  <si>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</si>
  <si>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</si>
  <si>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</si>
  <si>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</si>
  <si>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</si>
  <si>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</si>
  <si>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</si>
  <si>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</si>
  <si>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</si>
  <si>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</si>
  <si>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</si>
  <si>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</si>
  <si>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</si>
  <si>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</si>
  <si>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</si>
  <si>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</si>
  <si>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</si>
  <si>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</si>
  <si>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</si>
  <si>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</si>
  <si>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</si>
  <si>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</si>
  <si>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</si>
  <si>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</si>
  <si>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</si>
  <si>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</si>
  <si>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</si>
  <si>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</si>
  <si>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</si>
  <si>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</si>
  <si>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</si>
  <si>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</si>
  <si>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</si>
  <si>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</si>
  <si>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</si>
  <si>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</si>
  <si>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</si>
  <si>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</si>
  <si>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</si>
  <si>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</si>
  <si>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</si>
  <si>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</si>
  <si>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</si>
  <si>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</si>
  <si>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</si>
  <si>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</si>
  <si>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</si>
  <si>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</si>
  <si>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</si>
  <si>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</si>
  <si>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</si>
  <si>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</si>
  <si>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</si>
  <si>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</si>
  <si>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</si>
  <si>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</si>
  <si>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</si>
  <si>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</si>
  <si>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</si>
  <si>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</si>
  <si>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</si>
  <si>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</si>
  <si>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</si>
  <si>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</si>
  <si>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</si>
  <si>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</si>
  <si>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</si>
  <si>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</si>
  <si>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</si>
  <si>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</si>
  <si>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</si>
  <si>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</si>
  <si>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</si>
  <si>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</si>
  <si>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</si>
  <si>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</si>
  <si>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</si>
  <si>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</si>
  <si>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</si>
  <si>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</si>
  <si>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</si>
  <si>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</si>
  <si>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</si>
  <si>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</si>
  <si>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</si>
  <si>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</si>
  <si>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</si>
  <si>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</si>
  <si>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</si>
  <si>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</si>
  <si>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</si>
  <si>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</si>
  <si>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</si>
  <si>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</si>
  <si>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</si>
  <si>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</si>
  <si>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</si>
  <si>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</si>
  <si>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</si>
  <si>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</si>
  <si>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</si>
  <si>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</si>
  <si>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</si>
  <si>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</si>
  <si>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</si>
  <si>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</si>
  <si>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</si>
  <si>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</si>
  <si>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</si>
  <si>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</si>
  <si>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</si>
  <si>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</si>
  <si>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</si>
  <si>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</si>
  <si>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</si>
  <si>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</si>
  <si>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</si>
  <si>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</si>
  <si>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</si>
  <si>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</si>
  <si>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</si>
  <si>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</si>
  <si>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</si>
  <si>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</si>
  <si>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</si>
  <si>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</si>
  <si>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</si>
  <si>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</si>
  <si>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</si>
  <si>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</si>
  <si>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</si>
  <si>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</si>
  <si>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</si>
  <si>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</si>
  <si>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</si>
  <si>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</si>
  <si>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</si>
  <si>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</si>
  <si>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</si>
  <si>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</si>
  <si>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</si>
  <si>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</si>
  <si>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</si>
  <si>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</si>
  <si>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</si>
  <si>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</si>
  <si>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</si>
  <si>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</si>
  <si>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</si>
  <si>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</si>
  <si>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</si>
  <si>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</si>
  <si>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</si>
  <si>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</si>
  <si>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</si>
  <si>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</si>
  <si>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</si>
  <si>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</si>
  <si>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</si>
  <si>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</si>
  <si>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</si>
  <si>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</si>
  <si>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</si>
  <si>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</si>
  <si>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</si>
  <si>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</si>
  <si>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</si>
  <si>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</si>
  <si>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</si>
  <si>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</si>
  <si>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</si>
  <si>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</si>
  <si>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</si>
  <si>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</si>
  <si>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</si>
  <si>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</si>
  <si>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</si>
  <si>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</si>
  <si>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</si>
  <si>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</si>
  <si>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</si>
  <si>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</si>
  <si>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</si>
  <si>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</si>
  <si>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</si>
  <si>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</si>
  <si>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</si>
  <si>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</si>
  <si>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</si>
  <si>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</si>
  <si>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</si>
  <si>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</si>
  <si>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</si>
  <si>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</si>
  <si>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</si>
  <si>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</si>
  <si>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</si>
  <si>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</si>
  <si>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</si>
  <si>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</si>
  <si>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</si>
  <si>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</si>
  <si>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</si>
  <si>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</si>
  <si>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</si>
  <si>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</si>
  <si>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</si>
  <si>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</si>
  <si>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</si>
  <si>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</si>
  <si>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</si>
  <si>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</si>
  <si>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</si>
  <si>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</si>
  <si>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</si>
  <si>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</si>
  <si>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</si>
  <si>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</si>
  <si>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</si>
  <si>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</si>
  <si>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</si>
  <si>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</si>
  <si>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</si>
  <si>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</si>
  <si>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</si>
  <si>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</si>
  <si>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</si>
  <si>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</si>
  <si>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</si>
  <si>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</si>
  <si>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</si>
  <si>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</si>
  <si>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</si>
  <si>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</si>
  <si>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</si>
  <si>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</si>
  <si>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</si>
  <si>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</si>
  <si>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</si>
  <si>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</si>
  <si>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</si>
  <si>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</si>
  <si>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</si>
  <si>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</si>
  <si>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</si>
  <si>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</si>
  <si>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</si>
  <si>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</si>
  <si>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</si>
  <si>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</si>
  <si>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</si>
  <si>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</si>
  <si>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</si>
  <si>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</si>
  <si>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</si>
  <si>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</si>
  <si>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</si>
  <si>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</si>
  <si>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</si>
  <si>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</si>
  <si>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</si>
  <si>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</si>
  <si>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</si>
  <si>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</si>
  <si>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</si>
  <si>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</si>
  <si>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</si>
  <si>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</si>
  <si>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</si>
  <si>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</si>
  <si>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</si>
  <si>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</si>
  <si>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</si>
  <si>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</si>
  <si>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</si>
  <si>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</si>
  <si>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</si>
  <si>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</si>
  <si>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</si>
  <si>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</si>
  <si>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</si>
  <si>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</si>
  <si>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</si>
  <si>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</si>
  <si>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</si>
  <si>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</si>
  <si>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</si>
  <si>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</si>
  <si>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</si>
  <si>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</si>
  <si>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</si>
  <si>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</si>
  <si>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</si>
  <si>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</si>
  <si>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</si>
  <si>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</si>
  <si>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</si>
  <si>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</si>
  <si>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</si>
  <si>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</si>
  <si>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</si>
  <si>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</si>
  <si>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</si>
  <si>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</si>
  <si>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</si>
  <si>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</si>
  <si>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</si>
  <si>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</si>
  <si>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</si>
  <si>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</si>
  <si>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</si>
  <si>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</si>
  <si>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</si>
  <si>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</si>
  <si>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</si>
  <si>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</si>
  <si>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</si>
  <si>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</si>
  <si>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</si>
  <si>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</si>
  <si>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</si>
  <si>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</si>
  <si>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</si>
  <si>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</si>
  <si>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</si>
  <si>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</si>
  <si>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</si>
  <si>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</si>
  <si>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</si>
  <si>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</si>
  <si>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</si>
  <si>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</si>
  <si>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</si>
  <si>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</si>
  <si>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</si>
  <si>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</si>
  <si>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</si>
  <si>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</si>
  <si>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</si>
  <si>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</si>
  <si>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</si>
  <si>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</si>
  <si>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</si>
  <si>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</si>
  <si>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</si>
  <si>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</si>
  <si>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</si>
  <si>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</si>
  <si>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</si>
  <si>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</si>
  <si>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</si>
  <si>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</si>
  <si>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</si>
  <si>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</si>
  <si>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</si>
  <si>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</si>
  <si>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</si>
  <si>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</si>
  <si>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</si>
  <si>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</si>
  <si>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</si>
  <si>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</si>
  <si>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</si>
  <si>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</si>
  <si>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</si>
  <si>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</si>
  <si>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</si>
  <si>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</si>
  <si>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</si>
  <si>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</si>
  <si>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</si>
  <si>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</si>
  <si>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</si>
  <si>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</si>
  <si>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</si>
  <si>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</si>
  <si>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</si>
  <si>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</si>
  <si>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</si>
  <si>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</si>
  <si>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</si>
  <si>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</si>
  <si>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</si>
  <si>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</si>
  <si>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</si>
  <si>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</si>
  <si>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</si>
  <si>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</si>
  <si>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</si>
  <si>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</si>
  <si>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</si>
  <si>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</si>
  <si>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</si>
  <si>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</si>
  <si>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</si>
  <si>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</si>
  <si>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</si>
  <si>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</si>
  <si>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</si>
  <si>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</si>
  <si>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</si>
  <si>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</si>
  <si>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</si>
  <si>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</si>
  <si>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</si>
  <si>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</si>
  <si>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</si>
  <si>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</si>
  <si>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</si>
  <si>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</si>
  <si>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</si>
  <si>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</si>
  <si>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</si>
  <si>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</si>
  <si>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</si>
  <si>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</si>
  <si>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</si>
  <si>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</si>
  <si>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</si>
  <si>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</si>
  <si>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</si>
  <si>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</si>
  <si>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</si>
  <si>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</si>
  <si>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</si>
  <si>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</si>
  <si>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</si>
  <si>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</si>
  <si>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</si>
  <si>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</si>
  <si>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</si>
  <si>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</si>
  <si>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</si>
  <si>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</si>
  <si>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</si>
  <si>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</si>
  <si>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</si>
  <si>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</si>
  <si>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</si>
  <si>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</si>
  <si>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</si>
  <si>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</si>
  <si>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</si>
  <si>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</si>
  <si>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</si>
  <si>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</si>
  <si>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</si>
  <si>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</si>
  <si>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</si>
  <si>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</si>
  <si>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</si>
  <si>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</si>
  <si>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</si>
  <si>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</si>
  <si>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</si>
  <si>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</si>
  <si>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</si>
  <si>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</si>
  <si>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</si>
  <si>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</si>
  <si>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</si>
  <si>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</si>
  <si>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</si>
  <si>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</si>
  <si>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</si>
  <si>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</si>
  <si>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</si>
  <si>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</si>
  <si>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</si>
  <si>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</si>
  <si>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</si>
  <si>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</si>
  <si>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</si>
  <si>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</si>
  <si>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</si>
  <si>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</si>
  <si>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</si>
  <si>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</si>
  <si>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</si>
  <si>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</si>
  <si>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</si>
  <si>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</si>
  <si>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</si>
  <si>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</si>
  <si>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</si>
  <si>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</si>
  <si>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</si>
  <si>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</si>
  <si>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</si>
  <si>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</si>
  <si>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</si>
  <si>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</si>
  <si>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</si>
  <si>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</si>
  <si>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</si>
  <si>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</si>
  <si>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</si>
  <si>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</si>
  <si>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</si>
  <si>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</si>
  <si>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</si>
  <si>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</si>
  <si>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</si>
  <si>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</si>
  <si>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</si>
  <si>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</si>
  <si>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</si>
  <si>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</si>
  <si>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</si>
  <si>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</si>
  <si>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</si>
  <si>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</si>
  <si>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</si>
  <si>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</si>
  <si>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</si>
  <si>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</si>
  <si>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</si>
  <si>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</si>
  <si>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</si>
  <si>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</si>
  <si>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</si>
  <si>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</si>
  <si>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</si>
  <si>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</si>
  <si>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</si>
  <si>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</si>
  <si>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</si>
  <si>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</si>
  <si>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</si>
  <si>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</si>
  <si>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</si>
  <si>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</si>
  <si>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</si>
  <si>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</si>
  <si>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</si>
  <si>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</si>
  <si>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</si>
  <si>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</si>
  <si>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</si>
  <si>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</si>
  <si>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</si>
  <si>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</si>
  <si>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</si>
  <si>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</si>
  <si>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</si>
  <si>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</si>
  <si>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</si>
  <si>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</si>
  <si>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</si>
  <si>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</si>
  <si>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</si>
  <si>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</si>
  <si>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</si>
  <si>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</si>
  <si>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</si>
  <si>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</si>
  <si>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</si>
  <si>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</si>
  <si>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</si>
  <si>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</si>
  <si>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</si>
  <si>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</si>
  <si>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</si>
  <si>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</si>
  <si>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</si>
  <si>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</si>
  <si>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</si>
  <si>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</si>
  <si>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</si>
  <si>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</si>
  <si>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</si>
  <si>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</si>
  <si>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</si>
  <si>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</si>
  <si>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</si>
  <si>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</si>
  <si>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</si>
  <si>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</si>
  <si>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</si>
  <si>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</si>
  <si>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</si>
  <si>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</si>
  <si>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</si>
  <si>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</si>
  <si>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</si>
  <si>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</si>
  <si>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</si>
  <si>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</si>
  <si>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</si>
  <si>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</si>
  <si>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</si>
  <si>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</si>
  <si>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</si>
  <si>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</si>
  <si>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</si>
  <si>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</si>
  <si>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</si>
  <si>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</si>
  <si>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</si>
  <si>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</si>
  <si>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</si>
  <si>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</si>
  <si>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</si>
  <si>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</si>
  <si>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</si>
  <si>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</si>
  <si>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</si>
  <si>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</si>
  <si>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</si>
  <si>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</si>
  <si>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</si>
  <si>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</si>
  <si>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</si>
  <si>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</si>
  <si>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</si>
  <si>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</si>
  <si>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</si>
  <si>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</si>
  <si>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</si>
  <si>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</si>
  <si>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</si>
  <si>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</si>
  <si>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</si>
  <si>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</si>
  <si>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</si>
  <si>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</si>
  <si>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</si>
  <si>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</si>
  <si>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</si>
  <si>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</si>
  <si>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</si>
  <si>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</si>
  <si>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</si>
  <si>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</si>
  <si>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</si>
  <si>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</si>
  <si>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</si>
  <si>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</si>
  <si>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</si>
  <si>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</si>
  <si>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</si>
  <si>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</si>
  <si>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</si>
  <si>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</si>
  <si>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</si>
  <si>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</si>
  <si>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</si>
  <si>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</si>
  <si>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</si>
  <si>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</si>
  <si>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</si>
  <si>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</si>
  <si>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</si>
  <si>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</si>
  <si>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</si>
  <si>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</si>
  <si>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</si>
  <si>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</si>
  <si>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</si>
  <si>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</si>
  <si>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</si>
  <si>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</si>
  <si>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</si>
  <si>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</si>
  <si>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</si>
  <si>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</si>
  <si>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</si>
  <si>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</si>
  <si>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</si>
  <si>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</si>
  <si>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</si>
  <si>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</si>
  <si>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</si>
  <si>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</si>
  <si>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</si>
  <si>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</si>
  <si>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</si>
  <si>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</si>
  <si>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</si>
  <si>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</si>
  <si>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</si>
  <si>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</si>
  <si>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</si>
  <si>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</si>
  <si>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</si>
  <si>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</si>
  <si>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</si>
  <si>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</si>
  <si>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</si>
  <si>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</si>
  <si>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</si>
  <si>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</si>
  <si>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</si>
  <si>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</si>
  <si>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</si>
  <si>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</si>
  <si>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</si>
  <si>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</si>
  <si>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</si>
  <si>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</si>
  <si>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</si>
  <si>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</si>
  <si>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</si>
  <si>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</si>
  <si>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</si>
  <si>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</si>
  <si>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</si>
  <si>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</si>
  <si>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</si>
  <si>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</si>
  <si>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</si>
  <si>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</si>
  <si>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</si>
  <si>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</si>
  <si>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</si>
  <si>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</si>
  <si>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</si>
  <si>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</si>
  <si>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</si>
  <si>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</si>
  <si>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</si>
  <si>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</si>
  <si>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</si>
  <si>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</si>
  <si>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</si>
  <si>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</si>
  <si>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</si>
  <si>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</si>
  <si>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</si>
  <si>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</si>
  <si>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</si>
  <si>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</si>
  <si>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</si>
  <si>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</si>
  <si>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</si>
  <si>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</si>
  <si>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</si>
  <si>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</si>
  <si>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</si>
  <si>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</si>
  <si>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</si>
  <si>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</si>
  <si>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</si>
  <si>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</si>
  <si>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</si>
  <si>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</si>
  <si>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</si>
  <si>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</si>
  <si>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</si>
  <si>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</si>
  <si>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</si>
  <si>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</si>
  <si>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</si>
  <si>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</si>
  <si>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</si>
  <si>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</si>
  <si>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</si>
  <si>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</si>
  <si>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</si>
  <si>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</si>
  <si>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</si>
  <si>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</si>
  <si>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</si>
  <si>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</si>
  <si>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</si>
  <si>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</si>
  <si>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</si>
  <si>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</si>
  <si>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</si>
  <si>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</si>
  <si>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</si>
  <si>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</si>
  <si>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</si>
  <si>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</si>
  <si>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</si>
  <si>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</si>
  <si>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</si>
  <si>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</si>
  <si>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</si>
  <si>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</si>
  <si>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</si>
  <si>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</si>
  <si>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</si>
  <si>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</si>
  <si>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</si>
  <si>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</si>
  <si>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</si>
  <si>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</si>
  <si>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</si>
  <si>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</si>
  <si>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</si>
  <si>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</si>
  <si>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</si>
  <si>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</si>
  <si>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</si>
  <si>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</si>
  <si>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</si>
  <si>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</si>
  <si>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</si>
  <si>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</si>
  <si>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</si>
  <si>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</si>
  <si>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</si>
  <si>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</si>
  <si>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</si>
  <si>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</si>
  <si>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</si>
  <si>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</si>
  <si>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</si>
  <si>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</si>
  <si>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</si>
  <si>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</si>
  <si>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</si>
  <si>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</si>
  <si>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</si>
  <si>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</si>
  <si>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</si>
  <si>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</si>
  <si>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</si>
  <si>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</si>
  <si>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</si>
  <si>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</si>
  <si>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</si>
  <si>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</si>
  <si>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</si>
  <si>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</si>
  <si>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</si>
  <si>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</si>
  <si>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</si>
  <si>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</si>
  <si>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</si>
  <si>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</si>
  <si>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</si>
  <si>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</si>
  <si>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</si>
  <si>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</si>
  <si>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</si>
  <si>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</si>
  <si>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</si>
  <si>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</si>
  <si>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</si>
  <si>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</si>
  <si>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</si>
  <si>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</si>
  <si>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</si>
  <si>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</si>
  <si>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</si>
  <si>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</si>
  <si>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</si>
  <si>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</si>
  <si>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</si>
  <si>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</si>
  <si>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</si>
  <si>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</si>
  <si>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</si>
  <si>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</si>
  <si>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</si>
  <si>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</si>
  <si>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</si>
  <si>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</si>
  <si>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</si>
  <si>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</si>
  <si>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</si>
  <si>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</si>
  <si>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</si>
  <si>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</si>
  <si>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</si>
  <si>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</si>
  <si>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</si>
  <si>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</si>
  <si>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</si>
  <si>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</si>
  <si>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</si>
  <si>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</si>
  <si>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</si>
  <si>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</si>
  <si>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</si>
  <si>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</si>
  <si>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</si>
  <si>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</si>
  <si>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</si>
  <si>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</si>
  <si>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</si>
  <si>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</si>
  <si>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</si>
  <si>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</si>
  <si>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</si>
  <si>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</si>
  <si>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</si>
  <si>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</si>
  <si>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</si>
  <si>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</si>
  <si>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</si>
  <si>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</si>
  <si>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</si>
  <si>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</si>
  <si>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</si>
  <si>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</si>
  <si>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</si>
  <si>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</si>
  <si>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</si>
  <si>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</si>
  <si>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</si>
  <si>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</si>
  <si>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</si>
  <si>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</si>
  <si>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</si>
  <si>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</si>
  <si>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</si>
  <si>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</si>
  <si>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</si>
  <si>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</si>
  <si>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</si>
  <si>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</si>
  <si>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</si>
  <si>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</si>
  <si>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</si>
  <si>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</si>
  <si>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</si>
  <si>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</si>
  <si>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</si>
  <si>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</si>
  <si>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</si>
  <si>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</si>
  <si>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</si>
  <si>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</si>
  <si>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</si>
  <si>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</si>
  <si>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</si>
  <si>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</si>
  <si>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</si>
  <si>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</si>
  <si>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</si>
  <si>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</si>
  <si>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</si>
  <si>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</si>
  <si>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</si>
  <si>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</si>
  <si>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</si>
  <si>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</si>
  <si>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</si>
  <si>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</si>
  <si>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</si>
  <si>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</si>
  <si>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</si>
  <si>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</si>
  <si>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</si>
  <si>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</si>
  <si>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</si>
  <si>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</si>
  <si>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</si>
  <si>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</si>
  <si>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</si>
  <si>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</si>
  <si>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</si>
  <si>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</si>
  <si>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</si>
  <si>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</si>
  <si>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</si>
  <si>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</si>
  <si>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</si>
  <si>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</si>
  <si>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</si>
  <si>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</si>
  <si>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</si>
  <si>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</si>
  <si>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</si>
  <si>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</si>
  <si>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</si>
  <si>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</si>
  <si>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</si>
  <si>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</si>
  <si>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</si>
  <si>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</si>
  <si>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</si>
  <si>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</si>
  <si>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</si>
  <si>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</si>
  <si>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</si>
  <si>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</si>
  <si>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</si>
  <si>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</si>
  <si>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</si>
  <si>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</si>
  <si>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</si>
  <si>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</si>
  <si>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</si>
  <si>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</si>
  <si>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</si>
  <si>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</si>
  <si>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</si>
  <si>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</si>
  <si>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</si>
  <si>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</si>
  <si>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</si>
  <si>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</si>
  <si>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</si>
  <si>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</si>
  <si>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</si>
  <si>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</si>
  <si>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</si>
  <si>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</si>
  <si>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</si>
  <si>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</si>
  <si>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</si>
  <si>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</si>
  <si>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</si>
  <si>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</si>
  <si>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</si>
  <si>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</si>
  <si>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</si>
  <si>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</si>
  <si>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</si>
  <si>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</si>
  <si>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</si>
  <si>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</si>
  <si>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</si>
  <si>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</si>
  <si>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</si>
  <si>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</si>
  <si>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</si>
  <si>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</si>
  <si>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</si>
  <si>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</si>
  <si>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</si>
  <si>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</si>
  <si>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</si>
  <si>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</si>
  <si>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</si>
  <si>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</si>
  <si>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</si>
  <si>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</si>
  <si>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</si>
  <si>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</si>
  <si>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</si>
  <si>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</si>
  <si>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</si>
  <si>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</si>
  <si>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</si>
  <si>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</si>
  <si>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</si>
  <si>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</si>
  <si>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</si>
  <si>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</si>
  <si>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</si>
  <si>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</si>
  <si>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</si>
  <si>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</si>
  <si>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</si>
  <si>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</si>
  <si>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</si>
  <si>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</si>
  <si>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</si>
  <si>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</si>
  <si>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</si>
  <si>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</si>
  <si>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</si>
  <si>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</si>
  <si>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</si>
  <si>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</si>
  <si>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</si>
  <si>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</si>
  <si>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</si>
  <si>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</si>
  <si>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</si>
  <si>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</si>
  <si>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</si>
  <si>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</si>
  <si>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</si>
  <si>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</si>
  <si>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</si>
  <si>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</si>
  <si>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</si>
  <si>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</si>
  <si>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</si>
  <si>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</si>
  <si>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</si>
  <si>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</si>
  <si>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</si>
  <si>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</si>
  <si>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</si>
  <si>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</si>
  <si>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</si>
  <si>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</si>
  <si>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</si>
  <si>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</si>
  <si>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</si>
  <si>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</si>
  <si>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</si>
  <si>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</si>
  <si>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</si>
  <si>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</si>
  <si>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</si>
  <si>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</si>
  <si>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</si>
  <si>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</si>
  <si>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</si>
  <si>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</si>
  <si>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</si>
  <si>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</si>
  <si>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</si>
  <si>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</si>
  <si>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</si>
  <si>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</si>
  <si>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</si>
  <si>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</si>
  <si>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</si>
  <si>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</si>
  <si>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</si>
  <si>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</si>
  <si>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</si>
  <si>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</si>
  <si>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</si>
  <si>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</si>
  <si>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</si>
  <si>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</si>
  <si>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</si>
  <si>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</si>
  <si>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</si>
  <si>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</si>
  <si>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</si>
  <si>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</si>
  <si>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</si>
  <si>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</si>
  <si>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</si>
  <si>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</si>
  <si>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</si>
  <si>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</si>
  <si>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</si>
  <si>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</si>
  <si>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</si>
  <si>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</si>
  <si>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</si>
  <si>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</si>
  <si>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</si>
  <si>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</si>
  <si>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</si>
  <si>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</si>
  <si>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</si>
  <si>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</si>
  <si>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</si>
  <si>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</si>
  <si>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</si>
  <si>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</si>
  <si>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</si>
  <si>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</si>
  <si>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</si>
  <si>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</si>
  <si>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</si>
  <si>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</si>
  <si>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</si>
  <si>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</si>
  <si>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</si>
  <si>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</si>
  <si>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</si>
  <si>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</si>
  <si>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</si>
  <si>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</si>
  <si>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</si>
  <si>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</si>
  <si>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</si>
  <si>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</si>
  <si>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</si>
  <si>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</si>
  <si>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</si>
  <si>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</si>
  <si>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</si>
  <si>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</si>
  <si>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</si>
  <si>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</si>
  <si>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</si>
  <si>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</si>
  <si>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</si>
  <si>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</si>
  <si>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</si>
  <si>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</si>
  <si>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</si>
  <si>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</si>
  <si>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</si>
  <si>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</si>
  <si>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</si>
  <si>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</si>
  <si>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</si>
  <si>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</si>
  <si>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</si>
  <si>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</si>
  <si>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</si>
  <si>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</si>
  <si>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</si>
  <si>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</si>
  <si>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</si>
  <si>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</si>
  <si>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</si>
  <si>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</si>
  <si>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</si>
  <si>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</si>
  <si>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</si>
  <si>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</si>
  <si>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</si>
  <si>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</si>
  <si>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</si>
  <si>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</si>
  <si>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</si>
  <si>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</si>
  <si>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</si>
  <si>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</si>
  <si>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</si>
  <si>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</si>
  <si>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</si>
  <si>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</si>
  <si>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</si>
  <si>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</si>
  <si>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</si>
  <si>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</si>
  <si>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</si>
  <si>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</si>
  <si>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</si>
  <si>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</si>
  <si>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</si>
  <si>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</si>
  <si>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</si>
  <si>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</si>
  <si>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</si>
  <si>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</si>
  <si>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</si>
  <si>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</si>
  <si>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</si>
  <si>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</si>
  <si>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</si>
  <si>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</si>
  <si>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</si>
  <si>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</si>
  <si>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</si>
  <si>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</si>
  <si>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</si>
  <si>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</si>
  <si>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</si>
  <si>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</si>
  <si>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</si>
  <si>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</si>
  <si>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</si>
  <si>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</si>
  <si>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</si>
  <si>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</si>
  <si>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</si>
  <si>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</si>
  <si>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</si>
  <si>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</si>
  <si>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</si>
  <si>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</si>
  <si>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</si>
  <si>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</si>
  <si>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</si>
  <si>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</si>
  <si>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</si>
  <si>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</si>
  <si>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</si>
  <si>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</si>
  <si>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</si>
  <si>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</si>
  <si>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</si>
  <si>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</si>
  <si>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</si>
  <si>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</si>
  <si>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</si>
  <si>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</si>
  <si>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</si>
  <si>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</si>
  <si>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</si>
  <si>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</si>
  <si>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</si>
  <si>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</si>
  <si>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</si>
  <si>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</si>
  <si>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</si>
  <si>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</si>
  <si>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</si>
  <si>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</si>
  <si>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</si>
  <si>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</si>
  <si>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</si>
  <si>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</si>
  <si>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</si>
  <si>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</si>
  <si>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</si>
  <si>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</si>
  <si>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</si>
  <si>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</si>
  <si>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</si>
  <si>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</si>
  <si>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</si>
  <si>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</si>
  <si>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</si>
  <si>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</si>
  <si>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</si>
  <si>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</si>
  <si>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</si>
  <si>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</si>
  <si>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</si>
  <si>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</si>
  <si>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</si>
  <si>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</si>
  <si>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</si>
  <si>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</si>
  <si>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</si>
  <si>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</si>
  <si>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</si>
  <si>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</si>
  <si>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</si>
  <si>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</si>
  <si>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</si>
  <si>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</si>
  <si>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</si>
  <si>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</si>
  <si>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</si>
  <si>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</si>
  <si>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</si>
  <si>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</si>
  <si>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</si>
  <si>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</si>
  <si>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</si>
  <si>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</si>
  <si>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</si>
  <si>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</si>
  <si>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</si>
  <si>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</si>
  <si>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</si>
  <si>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</si>
  <si>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</si>
  <si>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</si>
  <si>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</si>
  <si>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</si>
  <si>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</si>
  <si>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</si>
  <si>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</si>
  <si>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</si>
  <si>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</si>
  <si>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</si>
  <si>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</si>
  <si>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</si>
  <si>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</si>
  <si>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</si>
  <si>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</si>
  <si>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</si>
  <si>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</si>
  <si>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</si>
  <si>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</si>
  <si>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</si>
  <si>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</si>
  <si>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</si>
  <si>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</si>
  <si>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</si>
  <si>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</si>
  <si>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</si>
  <si>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</si>
  <si>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</si>
  <si>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</si>
  <si>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</si>
  <si>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</si>
  <si>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</si>
  <si>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</si>
  <si>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</si>
  <si>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</si>
  <si>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</si>
  <si>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</si>
  <si>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</si>
  <si>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</si>
  <si>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</si>
  <si>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</si>
  <si>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</si>
  <si>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</si>
  <si>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</si>
  <si>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</si>
  <si>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</si>
  <si>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</si>
  <si>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</si>
  <si>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</si>
  <si>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</si>
  <si>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</si>
  <si>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</si>
  <si>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</si>
  <si>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</si>
  <si>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</si>
  <si>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</si>
  <si>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</si>
  <si>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</si>
  <si>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</si>
  <si>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</si>
  <si>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</si>
  <si>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</si>
  <si>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</si>
  <si>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</si>
  <si>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</si>
  <si>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</si>
  <si>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</si>
  <si>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</si>
  <si>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</si>
  <si>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</si>
  <si>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</si>
  <si>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</si>
  <si>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</si>
  <si>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</si>
  <si>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</si>
  <si>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</si>
  <si>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</si>
  <si>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</si>
  <si>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</si>
  <si>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</si>
  <si>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</si>
  <si>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</si>
  <si>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</si>
  <si>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</si>
  <si>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</si>
  <si>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</si>
  <si>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</si>
  <si>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</si>
  <si>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</si>
  <si>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</si>
  <si>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</si>
  <si>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</si>
  <si>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</si>
  <si>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</si>
  <si>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</si>
  <si>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</si>
  <si>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</si>
  <si>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</si>
  <si>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</si>
  <si>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</si>
  <si>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</si>
  <si>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</si>
  <si>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</si>
  <si>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</si>
  <si>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</si>
  <si>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</si>
  <si>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</si>
  <si>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</si>
  <si>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</si>
  <si>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</si>
  <si>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</si>
  <si>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</si>
  <si>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</si>
  <si>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</si>
  <si>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</si>
  <si>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</si>
  <si>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</si>
  <si>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</si>
  <si>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</si>
  <si>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</si>
  <si>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</si>
  <si>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</si>
  <si>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</si>
  <si>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</si>
  <si>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</si>
  <si>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</si>
  <si>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</si>
  <si>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</si>
  <si>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</si>
  <si>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</si>
  <si>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</si>
  <si>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</si>
  <si>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</si>
  <si>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</si>
  <si>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</si>
  <si>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</si>
  <si>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</si>
  <si>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</si>
  <si>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</si>
  <si>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</si>
  <si>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</si>
  <si>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</si>
  <si>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</si>
  <si>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</si>
  <si>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</si>
  <si>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</si>
  <si>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</si>
  <si>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</si>
  <si>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</si>
  <si>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</si>
  <si>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</si>
  <si>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</si>
  <si>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</si>
  <si>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</si>
  <si>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</si>
  <si>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</si>
  <si>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</si>
  <si>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</si>
  <si>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</si>
  <si>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</si>
  <si>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</si>
  <si>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</si>
  <si>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</si>
  <si>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</si>
  <si>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</si>
  <si>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</si>
  <si>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</si>
  <si>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</si>
  <si>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</si>
  <si>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</si>
  <si>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</si>
  <si>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</si>
  <si>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</si>
  <si>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</si>
  <si>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</si>
  <si>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</si>
  <si>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</si>
  <si>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</si>
  <si>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</si>
  <si>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</si>
  <si>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</si>
  <si>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</si>
  <si>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</si>
  <si>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</si>
  <si>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</si>
  <si>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</si>
  <si>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</si>
  <si>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</si>
  <si>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</si>
  <si>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</si>
  <si>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</si>
  <si>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</si>
  <si>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</si>
  <si>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</si>
  <si>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</si>
  <si>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</si>
  <si>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</si>
  <si>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</si>
  <si>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</si>
  <si>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</si>
  <si>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</si>
  <si>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</si>
  <si>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</si>
  <si>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</si>
  <si>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</si>
  <si>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</si>
  <si>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</si>
  <si>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</si>
  <si>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</si>
  <si>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</si>
  <si>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</si>
  <si>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</si>
  <si>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</si>
  <si>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</si>
  <si>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</si>
  <si>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</si>
  <si>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</si>
  <si>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</si>
  <si>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</si>
  <si>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</si>
  <si>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</si>
  <si>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</si>
  <si>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</si>
  <si>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</si>
  <si>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</si>
  <si>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</si>
  <si>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</si>
  <si>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</si>
  <si>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</si>
  <si>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</si>
  <si>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</si>
  <si>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</si>
  <si>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</si>
  <si>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</si>
  <si>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</si>
  <si>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</si>
  <si>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</si>
  <si>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</si>
  <si>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</si>
  <si>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</si>
  <si>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</si>
  <si>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</si>
  <si>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</si>
  <si>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</si>
  <si>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</si>
  <si>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</si>
  <si>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</si>
  <si>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</si>
  <si>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</si>
  <si>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</si>
  <si>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</si>
  <si>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</si>
  <si>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</si>
  <si>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</si>
  <si>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</si>
  <si>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</si>
  <si>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</si>
  <si>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</si>
  <si>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</si>
  <si>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</si>
  <si>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</si>
  <si>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</si>
  <si>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</si>
  <si>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</si>
  <si>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</si>
  <si>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</si>
  <si>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</si>
  <si>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</si>
  <si>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</si>
  <si>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</si>
  <si>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</si>
  <si>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</si>
  <si>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</si>
  <si>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</si>
  <si>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</si>
  <si>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</si>
  <si>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</si>
  <si>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</si>
  <si>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</si>
  <si>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</si>
  <si>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</si>
  <si>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</si>
  <si>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</si>
  <si>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</si>
  <si>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</si>
  <si>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</si>
  <si>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</si>
  <si>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</si>
  <si>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</si>
  <si>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</si>
  <si>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</si>
  <si>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</si>
  <si>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</si>
  <si>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</si>
  <si>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</si>
  <si>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</si>
  <si>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</si>
  <si>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</si>
  <si>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</si>
  <si>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</si>
  <si>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</si>
  <si>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</si>
  <si>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</si>
  <si>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</si>
  <si>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</si>
  <si>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</si>
  <si>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</si>
  <si>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</si>
  <si>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</si>
  <si>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</si>
  <si>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</si>
  <si>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</si>
  <si>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</si>
  <si>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</si>
  <si>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</si>
  <si>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</si>
  <si>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</si>
  <si>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</si>
  <si>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</si>
  <si>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</si>
  <si>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</si>
  <si>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</si>
  <si>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</si>
  <si>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</si>
  <si>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</si>
  <si>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</si>
  <si>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</si>
  <si>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</si>
  <si>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</si>
  <si>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</si>
  <si>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</si>
  <si>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</si>
  <si>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</si>
  <si>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</si>
  <si>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</si>
  <si>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</si>
  <si>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</si>
  <si>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</si>
  <si>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</si>
  <si>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</si>
  <si>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</si>
  <si>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</si>
  <si>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</si>
  <si>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</si>
  <si>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</si>
  <si>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</si>
  <si>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</si>
  <si>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</si>
  <si>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</si>
  <si>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</si>
  <si>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</si>
  <si>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</si>
  <si>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</si>
  <si>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</si>
  <si>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</si>
  <si>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</si>
  <si>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</si>
  <si>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</si>
  <si>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</si>
  <si>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</si>
  <si>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</si>
  <si>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</si>
  <si>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</si>
  <si>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</si>
  <si>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</si>
  <si>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</si>
  <si>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</si>
  <si>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</si>
  <si>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</si>
  <si>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</si>
  <si>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</si>
  <si>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</si>
  <si>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</si>
  <si>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</si>
  <si>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</si>
  <si>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</si>
  <si>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</si>
  <si>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</si>
  <si>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</si>
  <si>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</si>
  <si>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</si>
  <si>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</si>
  <si>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</si>
  <si>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</si>
  <si>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</si>
  <si>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</si>
  <si>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</si>
  <si>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</si>
  <si>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</si>
  <si>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</si>
  <si>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</si>
  <si>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</si>
  <si>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</si>
  <si>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</si>
  <si>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</si>
  <si>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</si>
  <si>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</si>
  <si>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</si>
  <si>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</si>
  <si>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</si>
  <si>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</si>
  <si>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</si>
  <si>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</si>
  <si>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</si>
  <si>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</si>
  <si>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</si>
  <si>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</si>
  <si>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</si>
  <si>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</si>
  <si>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</si>
  <si>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</si>
  <si>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</si>
  <si>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</si>
  <si>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</si>
  <si>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</si>
  <si>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</si>
  <si>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</si>
  <si>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</si>
  <si>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</si>
  <si>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</si>
  <si>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</si>
  <si>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</si>
  <si>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</si>
  <si>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</si>
  <si>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</si>
  <si>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</si>
  <si>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</si>
  <si>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</si>
  <si>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</si>
  <si>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</si>
  <si>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</si>
  <si>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</si>
  <si>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</si>
  <si>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</si>
  <si>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</si>
  <si>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</si>
  <si>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</si>
  <si>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</si>
  <si>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</si>
  <si>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</si>
  <si>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</si>
  <si>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</si>
  <si>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</si>
  <si>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</si>
  <si>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</si>
  <si>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</si>
  <si>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</si>
  <si>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</si>
  <si>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</si>
  <si>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</si>
  <si>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</si>
  <si>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</si>
  <si>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</si>
  <si>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</si>
  <si>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</si>
  <si>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</si>
  <si>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</si>
  <si>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</si>
  <si>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</si>
  <si>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</si>
  <si>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</si>
  <si>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</si>
  <si>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</si>
  <si>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</si>
  <si>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</si>
  <si>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</si>
  <si>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</si>
  <si>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</si>
  <si>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</si>
  <si>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</si>
  <si>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</si>
  <si>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</si>
  <si>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</si>
  <si>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</si>
  <si>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</si>
  <si>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</si>
  <si>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</si>
  <si>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</si>
  <si>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</si>
  <si>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</si>
  <si>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</si>
  <si>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</si>
  <si>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</si>
  <si>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</si>
  <si>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</si>
  <si>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</si>
  <si>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</si>
  <si>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</si>
  <si>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</si>
  <si>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</si>
  <si>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</si>
  <si>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</si>
  <si>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</si>
  <si>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</si>
  <si>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</si>
  <si>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</si>
  <si>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</si>
  <si>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</si>
  <si>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</si>
  <si>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</si>
  <si>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</si>
  <si>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</si>
  <si>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</si>
  <si>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</si>
  <si>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</si>
  <si>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</si>
  <si>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</si>
  <si>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</si>
  <si>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</si>
  <si>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</si>
  <si>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</si>
  <si>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</si>
  <si>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</si>
  <si>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</si>
  <si>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</si>
  <si>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</si>
  <si>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</si>
  <si>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</si>
  <si>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</si>
  <si>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</si>
  <si>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</si>
  <si>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</si>
  <si>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</si>
  <si>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</si>
  <si>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</si>
  <si>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</si>
  <si>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</si>
  <si>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</si>
  <si>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</si>
  <si>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</si>
  <si>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</si>
  <si>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</si>
  <si>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</si>
  <si>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</si>
  <si>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</si>
  <si>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</si>
  <si>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</si>
  <si>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</si>
  <si>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</si>
  <si>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</si>
  <si>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</si>
  <si>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</si>
  <si>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</si>
  <si>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</si>
  <si>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</si>
  <si>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</si>
  <si>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</si>
  <si>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</si>
  <si>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</si>
  <si>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</si>
  <si>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</si>
  <si>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</si>
  <si>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</si>
  <si>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</si>
  <si>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</si>
  <si>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</si>
  <si>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</si>
  <si>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</si>
  <si>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</si>
  <si>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</si>
  <si>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</si>
  <si>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</si>
  <si>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</si>
  <si>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</si>
  <si>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</si>
  <si>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</si>
  <si>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</si>
  <si>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</si>
  <si>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</si>
  <si>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</si>
  <si>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</si>
  <si>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</si>
  <si>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</si>
  <si>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</si>
  <si>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</si>
  <si>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</si>
  <si>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</si>
  <si>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</si>
  <si>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</si>
  <si>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</si>
  <si>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</si>
  <si>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</si>
  <si>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</si>
  <si>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</si>
  <si>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</si>
  <si>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</si>
  <si>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</si>
  <si>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</si>
  <si>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</si>
  <si>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</si>
  <si>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</si>
  <si>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</si>
  <si>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</si>
  <si>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</si>
  <si>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</si>
  <si>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</si>
  <si>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</si>
  <si>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</si>
  <si>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</si>
  <si>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</si>
  <si>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</si>
  <si>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</si>
  <si>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</si>
  <si>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</si>
  <si>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</si>
  <si>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</si>
  <si>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</si>
  <si>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</si>
  <si>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</si>
  <si>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</si>
  <si>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</si>
  <si>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</si>
  <si>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</si>
  <si>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</si>
  <si>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</si>
  <si>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</si>
  <si>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</si>
  <si>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</si>
  <si>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</si>
  <si>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</si>
  <si>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</si>
  <si>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</si>
  <si>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</si>
  <si>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</si>
  <si>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</si>
  <si>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</si>
  <si>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</si>
  <si>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</si>
  <si>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</si>
  <si>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</si>
  <si>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</si>
  <si>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</si>
  <si>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</si>
  <si>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</si>
  <si>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</si>
  <si>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</si>
  <si>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</si>
  <si>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</si>
  <si>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</si>
  <si>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</si>
  <si>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</si>
  <si>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</si>
  <si>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</si>
  <si>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</si>
  <si>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</si>
  <si>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</si>
  <si>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</si>
  <si>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</si>
  <si>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</si>
  <si>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</si>
  <si>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</si>
  <si>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</si>
  <si>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</si>
  <si>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</si>
  <si>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</si>
  <si>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</si>
  <si>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</si>
  <si>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</si>
  <si>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</si>
  <si>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</si>
  <si>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</si>
  <si>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</si>
  <si>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</si>
  <si>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</si>
  <si>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</si>
  <si>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</si>
  <si>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</si>
  <si>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</si>
  <si>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</si>
  <si>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</si>
  <si>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</si>
  <si>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</si>
  <si>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</si>
  <si>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</si>
  <si>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</si>
  <si>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</si>
  <si>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</si>
  <si>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</si>
  <si>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</si>
  <si>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</si>
  <si>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</si>
  <si>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</si>
  <si>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</si>
  <si>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</si>
  <si>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</si>
  <si>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</si>
  <si>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</si>
  <si>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</si>
  <si>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</si>
  <si>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</si>
  <si>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</si>
  <si>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</si>
  <si>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</si>
  <si>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</si>
  <si>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</si>
  <si>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</si>
  <si>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</si>
  <si>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</si>
  <si>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</si>
  <si>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</si>
  <si>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</si>
  <si>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</si>
  <si>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</si>
  <si>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</si>
  <si>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</si>
  <si>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</si>
  <si>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</si>
  <si>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</si>
  <si>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</si>
  <si>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</si>
  <si>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</si>
  <si>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</si>
  <si>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</si>
  <si>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</si>
  <si>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</si>
  <si>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</si>
  <si>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</si>
  <si>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</si>
  <si>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</si>
  <si>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</si>
  <si>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</si>
  <si>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</si>
  <si>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</si>
  <si>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</si>
  <si>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</si>
  <si>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</si>
  <si>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</si>
  <si>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</si>
  <si>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</si>
  <si>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</si>
  <si>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</si>
  <si>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</si>
  <si>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</si>
  <si>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</si>
  <si>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</si>
  <si>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</si>
  <si>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</si>
  <si>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</si>
  <si>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</si>
  <si>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</si>
  <si>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</si>
  <si>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</si>
  <si>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</si>
  <si>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</si>
  <si>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</si>
  <si>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</si>
  <si>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</si>
  <si>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</si>
  <si>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</si>
  <si>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</si>
  <si>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</si>
  <si>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</si>
  <si>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</si>
  <si>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</si>
  <si>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</si>
  <si>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</si>
  <si>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</si>
  <si>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</si>
  <si>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</si>
  <si>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</si>
  <si>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</si>
  <si>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</si>
  <si>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</si>
  <si>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</si>
  <si>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</si>
  <si>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</si>
  <si>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</si>
  <si>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</si>
  <si>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</si>
  <si>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</si>
  <si>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</si>
  <si>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</si>
  <si>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</si>
  <si>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</si>
  <si>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</si>
  <si>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</si>
  <si>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</si>
  <si>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</si>
  <si>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</si>
  <si>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</si>
  <si>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</si>
  <si>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</si>
  <si>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</si>
  <si>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</si>
  <si>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</si>
  <si>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</si>
  <si>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</si>
  <si>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</si>
  <si>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</si>
  <si>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</si>
  <si>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</si>
  <si>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</si>
  <si>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</si>
  <si>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</si>
  <si>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</si>
  <si>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</si>
  <si>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</si>
  <si>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</si>
  <si>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</si>
  <si>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</si>
  <si>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</si>
  <si>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</si>
  <si>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</si>
  <si>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</si>
  <si>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</si>
  <si>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</si>
  <si>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</si>
  <si>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</si>
  <si>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</si>
  <si>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</si>
  <si>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</si>
  <si>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</si>
  <si>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</si>
  <si>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</si>
  <si>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</si>
  <si>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</si>
  <si>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</si>
  <si>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</si>
  <si>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</si>
  <si>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</si>
  <si>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</si>
  <si>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</si>
  <si>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</si>
  <si>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</si>
  <si>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</si>
  <si>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</si>
  <si>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</si>
  <si>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</si>
  <si>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</si>
  <si>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</si>
  <si>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</si>
  <si>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</si>
  <si>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</si>
  <si>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</si>
  <si>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</si>
  <si>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</si>
  <si>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</si>
  <si>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</si>
  <si>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</si>
  <si>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</si>
  <si>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</si>
  <si>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</si>
  <si>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</si>
  <si>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</si>
  <si>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</si>
  <si>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</si>
  <si>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</si>
  <si>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</si>
  <si>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</si>
  <si>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</si>
  <si>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</si>
  <si>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</si>
  <si>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</si>
  <si>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</si>
  <si>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</si>
  <si>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</si>
  <si>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</si>
  <si>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</si>
  <si>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</si>
  <si>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</si>
  <si>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</si>
  <si>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</si>
  <si>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</si>
  <si>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</si>
  <si>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</si>
  <si>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</si>
  <si>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</si>
  <si>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</si>
  <si>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</si>
  <si>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</si>
  <si>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</si>
  <si>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</si>
  <si>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</si>
  <si>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</si>
  <si>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</si>
  <si>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</si>
  <si>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</si>
  <si>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</si>
  <si>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</si>
  <si>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</si>
  <si>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</si>
  <si>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</si>
  <si>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</si>
  <si>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</si>
  <si>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</si>
  <si>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</si>
  <si>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</si>
  <si>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</si>
  <si>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</si>
  <si>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</si>
  <si>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</si>
  <si>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</si>
  <si>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</si>
  <si>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</si>
  <si>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</si>
  <si>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</si>
  <si>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</si>
  <si>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</si>
  <si>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</si>
  <si>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</si>
  <si>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</si>
  <si>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</si>
  <si>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</si>
  <si>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</si>
  <si>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</si>
  <si>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</si>
  <si>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</si>
  <si>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</si>
  <si>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</si>
  <si>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</si>
  <si>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</si>
  <si>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</si>
  <si>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</si>
  <si>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</si>
  <si>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</si>
  <si>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</si>
  <si>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</si>
  <si>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</si>
  <si>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</si>
  <si>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</si>
  <si>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</si>
  <si>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</si>
  <si>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</si>
  <si>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</si>
  <si>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</si>
  <si>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</si>
  <si>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</si>
  <si>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</si>
  <si>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</si>
  <si>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</si>
  <si>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</si>
  <si>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</si>
  <si>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</si>
  <si>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</si>
  <si>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</si>
  <si>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</si>
  <si>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</si>
  <si>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</si>
  <si>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</si>
  <si>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</si>
  <si>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</si>
  <si>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</si>
  <si>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</si>
  <si>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</si>
  <si>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</si>
  <si>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</si>
  <si>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</si>
  <si>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</si>
  <si>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</si>
  <si>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</si>
  <si>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</si>
  <si>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</si>
  <si>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</si>
  <si>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</si>
  <si>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</si>
  <si>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</si>
  <si>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</si>
  <si>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</si>
  <si>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</si>
  <si>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</si>
  <si>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</si>
  <si>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</si>
  <si>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</si>
  <si>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</si>
  <si>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</si>
  <si>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</si>
  <si>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</si>
  <si>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</si>
  <si>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</si>
  <si>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</si>
  <si>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</si>
  <si>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</si>
  <si>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</si>
  <si>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</si>
  <si>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</si>
  <si>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</si>
  <si>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</si>
  <si>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</si>
  <si>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</si>
  <si>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</si>
  <si>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</si>
  <si>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</si>
  <si>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</si>
  <si>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</si>
  <si>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</si>
  <si>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</si>
  <si>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</si>
  <si>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</si>
  <si>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</si>
  <si>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</si>
  <si>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</si>
  <si>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</si>
  <si>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</si>
  <si>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</si>
  <si>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</si>
  <si>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</si>
  <si>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</si>
  <si>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</si>
  <si>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</si>
  <si>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</si>
  <si>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</si>
  <si>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</si>
  <si>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</si>
  <si>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</si>
  <si>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</si>
  <si>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</si>
  <si>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</si>
  <si>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</si>
  <si>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</si>
  <si>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</si>
  <si>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</si>
  <si>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</si>
  <si>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</si>
  <si>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</si>
  <si>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</si>
  <si>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</si>
  <si>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</si>
  <si>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</si>
  <si>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</si>
  <si>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</si>
  <si>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</si>
  <si>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</si>
  <si>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</si>
  <si>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</si>
  <si>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</si>
  <si>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</si>
  <si>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</si>
  <si>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</si>
  <si>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</si>
  <si>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</si>
  <si>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</si>
  <si>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</si>
  <si>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</si>
  <si>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</si>
  <si>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</si>
  <si>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</si>
  <si>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</si>
  <si>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</si>
  <si>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</si>
  <si>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</si>
  <si>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</si>
  <si>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</si>
  <si>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</si>
  <si>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</si>
  <si>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</si>
  <si>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</si>
  <si>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</si>
  <si>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</si>
  <si>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</si>
  <si>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</si>
  <si>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</si>
  <si>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</si>
  <si>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</si>
  <si>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</si>
  <si>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</si>
  <si>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</si>
  <si>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</si>
  <si>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</si>
  <si>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</si>
  <si>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</si>
  <si>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</si>
  <si>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</si>
  <si>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</si>
  <si>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</si>
  <si>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</si>
  <si>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</si>
  <si>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</si>
  <si>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</si>
  <si>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</si>
  <si>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</si>
  <si>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</si>
  <si>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</si>
  <si>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</si>
  <si>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</si>
  <si>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</si>
  <si>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</si>
  <si>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</si>
  <si>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</si>
  <si>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</si>
  <si>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</si>
  <si>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</si>
  <si>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</si>
  <si>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</si>
  <si>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</si>
  <si>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</si>
  <si>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</si>
  <si>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</si>
  <si>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</si>
  <si>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</si>
  <si>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</si>
  <si>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</si>
  <si>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</si>
  <si>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</si>
  <si>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</si>
  <si>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</si>
  <si>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</si>
  <si>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</si>
  <si>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</si>
  <si>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</si>
  <si>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</si>
  <si>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</si>
  <si>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</si>
  <si>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</si>
  <si>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</si>
  <si>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</si>
  <si>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</si>
  <si>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</si>
  <si>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</si>
  <si>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</si>
  <si>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</si>
  <si>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</si>
  <si>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</si>
  <si>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</si>
  <si>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</si>
  <si>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</si>
  <si>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</si>
  <si>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</si>
  <si>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</si>
  <si>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</si>
  <si>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</si>
  <si>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</si>
  <si>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</si>
  <si>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</si>
  <si>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</si>
  <si>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</si>
  <si>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</si>
  <si>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</si>
  <si>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</si>
  <si>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</si>
  <si>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</si>
  <si>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</si>
  <si>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</si>
  <si>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</si>
  <si>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</si>
  <si>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</si>
  <si>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</si>
  <si>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</si>
  <si>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</si>
  <si>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</si>
  <si>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</si>
  <si>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</si>
  <si>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</si>
  <si>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</si>
  <si>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</si>
  <si>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</si>
  <si>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</si>
  <si>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</si>
  <si>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</si>
  <si>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</si>
  <si>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</si>
  <si>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</si>
  <si>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</si>
  <si>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</si>
  <si>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</si>
  <si>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</si>
  <si>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</si>
  <si>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</si>
  <si>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</si>
  <si>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</si>
  <si>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</si>
  <si>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</si>
  <si>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</si>
  <si>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</si>
  <si>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</si>
  <si>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</si>
  <si>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</si>
  <si>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</si>
  <si>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</si>
  <si>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</si>
  <si>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</si>
  <si>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</si>
  <si>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</si>
  <si>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</si>
  <si>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</si>
  <si>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</si>
  <si>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</si>
  <si>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</si>
  <si>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</si>
  <si>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</si>
  <si>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</si>
  <si>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</si>
  <si>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</si>
  <si>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</si>
  <si>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</si>
  <si>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</si>
  <si>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</si>
  <si>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</si>
  <si>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</si>
  <si>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</si>
  <si>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</si>
  <si>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</si>
  <si>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</si>
  <si>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</si>
  <si>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</si>
  <si>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</si>
  <si>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</si>
  <si>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</si>
  <si>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</si>
  <si>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</si>
  <si>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</si>
  <si>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</si>
  <si>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</si>
  <si>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</si>
  <si>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</si>
  <si>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</si>
  <si>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</si>
  <si>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</si>
  <si>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</si>
  <si>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</si>
  <si>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</si>
  <si>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</si>
  <si>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</si>
  <si>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</si>
  <si>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</si>
  <si>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</si>
  <si>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</si>
  <si>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</si>
  <si>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</si>
  <si>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</si>
  <si>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</si>
  <si>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</si>
  <si>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</si>
  <si>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</si>
  <si>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</si>
  <si>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</si>
  <si>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</si>
  <si>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</si>
  <si>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</si>
  <si>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</si>
  <si>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</si>
  <si>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</si>
  <si>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</si>
  <si>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</si>
  <si>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</si>
  <si>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</si>
  <si>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</si>
  <si>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</si>
  <si>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</si>
  <si>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</si>
  <si>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</si>
  <si>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</si>
  <si>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</si>
  <si>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</si>
  <si>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</si>
  <si>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</si>
  <si>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</si>
  <si>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</si>
  <si>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</si>
  <si>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</si>
  <si>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</si>
  <si>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</si>
  <si>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</si>
  <si>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</si>
  <si>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</si>
  <si>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</si>
  <si>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</si>
  <si>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</si>
  <si>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</si>
  <si>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</si>
  <si>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</si>
  <si>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</si>
  <si>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</si>
  <si>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</si>
  <si>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</si>
  <si>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</si>
  <si>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</si>
  <si>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</si>
  <si>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</si>
  <si>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</si>
  <si>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</si>
  <si>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</si>
  <si>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</si>
  <si>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</si>
  <si>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</si>
  <si>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</si>
  <si>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</si>
  <si>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</si>
  <si>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</si>
  <si>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</si>
  <si>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</si>
  <si>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</si>
  <si>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</si>
  <si>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</si>
  <si>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</si>
  <si>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</si>
  <si>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</si>
  <si>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</si>
  <si>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</si>
  <si>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</si>
  <si>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</si>
  <si>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</si>
  <si>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</si>
  <si>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</si>
  <si>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</si>
  <si>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</si>
  <si>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</si>
  <si>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</si>
  <si>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</si>
  <si>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</si>
  <si>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</si>
  <si>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</si>
  <si>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</si>
  <si>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</si>
  <si>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</si>
  <si>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</si>
  <si>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</si>
  <si>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</si>
  <si>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</si>
  <si>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</si>
  <si>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</si>
  <si>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</si>
  <si>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</si>
  <si>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</si>
  <si>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</si>
  <si>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</si>
  <si>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</si>
  <si>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</si>
  <si>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</si>
  <si>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</si>
  <si>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</si>
  <si>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</si>
  <si>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</si>
  <si>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</si>
  <si>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</si>
  <si>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</si>
  <si>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</si>
  <si>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</si>
  <si>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</si>
  <si>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</si>
  <si>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</si>
  <si>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</si>
  <si>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</si>
  <si>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</si>
  <si>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</si>
  <si>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</si>
  <si>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</si>
  <si>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</si>
  <si>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</si>
  <si>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</si>
  <si>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</si>
  <si>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</si>
  <si>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</si>
  <si>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</si>
  <si>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</si>
  <si>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</si>
  <si>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</si>
  <si>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</si>
  <si>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</si>
  <si>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</si>
  <si>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</si>
  <si>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</si>
  <si>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</si>
  <si>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</si>
  <si>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</si>
  <si>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</si>
  <si>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</si>
  <si>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</si>
  <si>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</si>
  <si>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</si>
  <si>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</si>
  <si>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</si>
  <si>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</si>
  <si>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</si>
  <si>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</si>
  <si>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</si>
  <si>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</si>
  <si>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</si>
  <si>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</si>
  <si>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</si>
  <si>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</si>
  <si>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</si>
  <si>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</si>
  <si>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</si>
  <si>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</si>
  <si>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</si>
  <si>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</si>
  <si>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</si>
  <si>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</si>
  <si>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</si>
  <si>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</si>
  <si>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</si>
  <si>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</si>
  <si>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</si>
  <si>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</si>
  <si>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</si>
  <si>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</si>
  <si>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</si>
  <si>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</si>
  <si>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</si>
  <si>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</si>
  <si>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</si>
  <si>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</si>
  <si>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</si>
  <si>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</si>
  <si>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</si>
  <si>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</si>
  <si>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</si>
  <si>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</si>
  <si>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</si>
  <si>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</si>
  <si>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</si>
  <si>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</si>
  <si>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</si>
  <si>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</si>
  <si>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</si>
  <si>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</si>
  <si>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</si>
  <si>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</si>
  <si>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</si>
  <si>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</si>
  <si>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</si>
  <si>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</si>
  <si>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</si>
  <si>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</si>
  <si>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</si>
  <si>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</si>
  <si>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</si>
  <si>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</si>
  <si>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</si>
  <si>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</si>
  <si>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</si>
  <si>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</si>
  <si>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</si>
  <si>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</si>
  <si>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</si>
  <si>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</si>
  <si>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</si>
  <si>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</si>
  <si>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</si>
  <si>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</si>
  <si>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</si>
  <si>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</si>
  <si>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</si>
  <si>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</si>
  <si>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</si>
  <si>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</si>
  <si>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</si>
  <si>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</si>
  <si>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</si>
  <si>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</si>
  <si>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</si>
  <si>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</si>
  <si>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</si>
  <si>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</si>
  <si>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</si>
  <si>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</si>
  <si>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</si>
  <si>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</si>
  <si>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</si>
  <si>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</si>
  <si>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</si>
  <si>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</si>
  <si>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</si>
  <si>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</si>
  <si>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</si>
  <si>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</si>
  <si>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</si>
  <si>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</si>
  <si>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</si>
  <si>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</si>
  <si>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</si>
  <si>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</si>
  <si>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</si>
  <si>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</si>
  <si>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</si>
  <si>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</si>
  <si>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</si>
  <si>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</si>
  <si>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</si>
  <si>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</si>
  <si>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</si>
  <si>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</si>
  <si>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</si>
  <si>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</si>
  <si>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</si>
  <si>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</si>
  <si>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</si>
  <si>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</si>
  <si>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</si>
  <si>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</si>
  <si>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</si>
  <si>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</si>
  <si>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</si>
  <si>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</si>
  <si>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</si>
  <si>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</si>
  <si>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</si>
  <si>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</si>
  <si>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</si>
  <si>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</si>
  <si>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</si>
  <si>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</si>
  <si>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</si>
  <si>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</si>
  <si>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</si>
  <si>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</si>
  <si>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</si>
  <si>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</si>
  <si>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</si>
  <si>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</si>
  <si>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</si>
  <si>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</si>
  <si>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</si>
  <si>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</si>
  <si>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</si>
  <si>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</si>
  <si>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</si>
  <si>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</si>
  <si>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</si>
  <si>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</si>
  <si>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</si>
  <si>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</si>
  <si>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</si>
  <si>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</si>
  <si>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</si>
  <si>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</si>
  <si>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</si>
  <si>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</si>
  <si>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</si>
  <si>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</si>
  <si>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</si>
  <si>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</si>
  <si>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</si>
  <si>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</si>
  <si>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</si>
  <si>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</si>
  <si>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</si>
  <si>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</si>
  <si>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</si>
  <si>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</si>
  <si>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</si>
  <si>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</si>
  <si>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</si>
  <si>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</si>
  <si>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</si>
  <si>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</si>
  <si>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</si>
  <si>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</si>
  <si>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</si>
  <si>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</si>
  <si>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</si>
  <si>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</si>
  <si>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</si>
  <si>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</si>
  <si>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</si>
  <si>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</si>
  <si>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</si>
  <si>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</si>
  <si>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</si>
  <si>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</si>
  <si>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</si>
  <si>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</si>
  <si>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</si>
  <si>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</si>
  <si>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</si>
  <si>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</si>
  <si>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</si>
  <si>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</si>
  <si>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</si>
  <si>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</si>
  <si>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</si>
  <si>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</si>
  <si>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</si>
  <si>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</si>
  <si>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</si>
  <si>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</si>
  <si>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</si>
  <si>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</si>
  <si>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</si>
  <si>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</si>
  <si>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</si>
  <si>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</si>
  <si>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</si>
  <si>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</si>
  <si>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</si>
  <si>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</si>
  <si>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</si>
  <si>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</si>
  <si>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</si>
  <si>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</si>
  <si>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</si>
  <si>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</si>
  <si>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</si>
  <si>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</si>
  <si>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</si>
  <si>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</si>
  <si>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</si>
  <si>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</si>
  <si>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</si>
  <si>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</si>
  <si>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</si>
  <si>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</si>
  <si>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</si>
  <si>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</si>
  <si>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</si>
  <si>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</si>
  <si>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</si>
  <si>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</si>
  <si>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</si>
  <si>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</si>
  <si>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</si>
  <si>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</si>
  <si>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</si>
  <si>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</si>
  <si>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</si>
  <si>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</si>
  <si>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</si>
  <si>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</si>
  <si>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</si>
  <si>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</si>
  <si>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</si>
  <si>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</si>
  <si>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</si>
  <si>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</si>
  <si>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</si>
  <si>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</si>
  <si>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</si>
  <si>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</si>
  <si>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</si>
  <si>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</si>
  <si>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</si>
  <si>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</si>
  <si>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</si>
  <si>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</si>
  <si>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</si>
  <si>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</si>
  <si>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</si>
  <si>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</si>
  <si>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</si>
  <si>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</si>
  <si>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</si>
  <si>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</si>
  <si>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</si>
  <si>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</si>
  <si>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</si>
  <si>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</si>
  <si>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</si>
  <si>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</si>
  <si>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</si>
  <si>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</si>
  <si>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</si>
  <si>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</si>
  <si>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</si>
  <si>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</si>
  <si>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</si>
  <si>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</si>
  <si>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</si>
  <si>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</si>
  <si>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</si>
  <si>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</si>
  <si>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</si>
  <si>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</si>
  <si>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</si>
  <si>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</si>
  <si>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</si>
  <si>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</si>
  <si>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</si>
  <si>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</si>
  <si>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</si>
  <si>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</si>
  <si>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</si>
  <si>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</si>
  <si>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</si>
  <si>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</si>
  <si>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</si>
  <si>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</si>
  <si>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</si>
  <si>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</si>
  <si>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</si>
  <si>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</si>
  <si>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</si>
  <si>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</si>
  <si>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</si>
  <si>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</si>
  <si>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</si>
  <si>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</si>
  <si>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</si>
  <si>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</si>
  <si>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</si>
  <si>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</si>
  <si>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</si>
  <si>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</si>
  <si>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</si>
  <si>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</si>
  <si>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</si>
  <si>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</si>
  <si>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</si>
  <si>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</si>
  <si>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</si>
  <si>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</si>
  <si>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</si>
  <si>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</si>
  <si>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</si>
  <si>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</si>
  <si>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</si>
  <si>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</si>
  <si>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</si>
  <si>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</si>
  <si>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</si>
  <si>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</si>
  <si>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</si>
  <si>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</si>
  <si>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</si>
  <si>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</si>
  <si>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</si>
  <si>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</si>
  <si>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</si>
  <si>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</si>
  <si>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</si>
  <si>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</si>
  <si>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</si>
  <si>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</si>
  <si>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</si>
  <si>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</si>
  <si>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</si>
  <si>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</si>
  <si>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</si>
  <si>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</si>
  <si>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</si>
  <si>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</si>
  <si>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</si>
  <si>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</si>
  <si>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</si>
  <si>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</si>
  <si>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</si>
  <si>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</si>
  <si>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</si>
  <si>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</si>
  <si>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</si>
  <si>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</si>
  <si>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</si>
  <si>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</si>
  <si>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</si>
  <si>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</si>
  <si>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</si>
  <si>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</si>
  <si>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</si>
  <si>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</si>
  <si>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</si>
  <si>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</si>
  <si>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</si>
  <si>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</si>
  <si>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</si>
  <si>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</si>
  <si>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</si>
  <si>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</si>
  <si>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</si>
  <si>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</si>
  <si>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</si>
  <si>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</si>
  <si>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</si>
  <si>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</si>
  <si>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</si>
  <si>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</si>
  <si>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</si>
  <si>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</si>
  <si>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</si>
  <si>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</si>
  <si>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</si>
  <si>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</si>
  <si>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</si>
  <si>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</si>
  <si>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</si>
  <si>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</si>
  <si>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</si>
  <si>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</si>
  <si>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</si>
  <si>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</si>
  <si>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</si>
  <si>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</si>
  <si>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</si>
  <si>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</si>
  <si>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</si>
  <si>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</si>
  <si>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</si>
  <si>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</si>
  <si>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</si>
  <si>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</si>
  <si>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</si>
  <si>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</si>
  <si>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</si>
  <si>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</si>
  <si>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</si>
  <si>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</si>
  <si>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</si>
  <si>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</si>
  <si>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</si>
  <si>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</si>
  <si>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</si>
  <si>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</si>
  <si>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</si>
  <si>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</si>
  <si>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</si>
  <si>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</si>
  <si>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</si>
  <si>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</si>
  <si>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</si>
  <si>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</si>
  <si>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</si>
  <si>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</si>
  <si>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</si>
  <si>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</si>
  <si>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</si>
  <si>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</si>
  <si>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</si>
  <si>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</si>
  <si>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</si>
  <si>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</si>
  <si>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</si>
  <si>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</si>
  <si>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</si>
  <si>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</si>
  <si>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</si>
  <si>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</si>
  <si>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</si>
  <si>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</si>
  <si>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</si>
  <si>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</si>
  <si>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</si>
  <si>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</si>
  <si>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</si>
  <si>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</si>
  <si>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</si>
  <si>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</si>
  <si>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</si>
  <si>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</si>
  <si>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</si>
  <si>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</si>
  <si>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</si>
  <si>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</si>
  <si>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</si>
  <si>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</si>
  <si>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</si>
  <si>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</si>
  <si>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</si>
  <si>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</si>
  <si>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</si>
  <si>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</si>
  <si>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</si>
  <si>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</si>
  <si>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</si>
  <si>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</si>
  <si>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</si>
  <si>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</si>
  <si>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</si>
  <si>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</si>
  <si>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</si>
  <si>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</si>
  <si>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</si>
  <si>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</si>
  <si>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</si>
  <si>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</si>
  <si>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</si>
  <si>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</si>
  <si>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</si>
  <si>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</si>
  <si>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</si>
  <si>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</si>
  <si>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</si>
  <si>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</si>
  <si>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</si>
  <si>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</si>
  <si>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</si>
  <si>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</si>
  <si>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</si>
  <si>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</si>
  <si>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</si>
  <si>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</si>
  <si>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</si>
  <si>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</si>
  <si>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</si>
  <si>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</si>
  <si>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</si>
  <si>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</si>
  <si>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</si>
  <si>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</si>
  <si>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</si>
  <si>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</si>
  <si>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</si>
  <si>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</si>
  <si>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</si>
  <si>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</si>
  <si>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</si>
  <si>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</si>
  <si>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</si>
  <si>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</si>
  <si>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</si>
  <si>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</si>
  <si>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</si>
  <si>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</si>
  <si>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</si>
  <si>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</si>
  <si>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</si>
  <si>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</si>
  <si>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</si>
  <si>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</si>
  <si>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</si>
  <si>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</si>
  <si>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</si>
  <si>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</si>
  <si>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</si>
  <si>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</si>
  <si>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</si>
  <si>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</si>
  <si>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</si>
  <si>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</si>
  <si>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</si>
  <si>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</si>
  <si>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</si>
  <si>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</si>
  <si>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</si>
  <si>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</si>
  <si>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</si>
  <si>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</si>
  <si>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</si>
  <si>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</si>
  <si>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</si>
  <si>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</si>
  <si>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</si>
  <si>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</si>
  <si>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</si>
  <si>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</si>
  <si>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</si>
  <si>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</si>
  <si>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</si>
  <si>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</si>
  <si>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</si>
  <si>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</si>
  <si>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</si>
  <si>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</si>
  <si>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</si>
  <si>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</si>
  <si>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</si>
  <si>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</si>
  <si>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</si>
  <si>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</si>
  <si>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</si>
  <si>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</si>
  <si>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</si>
  <si>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</si>
  <si>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</si>
  <si>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</si>
  <si>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</si>
  <si>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</si>
  <si>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</si>
  <si>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</si>
  <si>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</si>
  <si>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</si>
  <si>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</si>
  <si>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</si>
  <si>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</si>
  <si>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</si>
  <si>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</si>
  <si>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</si>
  <si>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</si>
  <si>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</si>
  <si>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</si>
  <si>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</si>
  <si>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</si>
  <si>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</si>
  <si>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</si>
  <si>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</si>
  <si>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</si>
  <si>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</si>
  <si>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</si>
  <si>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</si>
  <si>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</si>
  <si>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</si>
  <si>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</si>
  <si>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</si>
  <si>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</si>
  <si>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</si>
  <si>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</si>
  <si>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</si>
  <si>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</si>
  <si>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</si>
  <si>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</si>
  <si>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</si>
  <si>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</si>
  <si>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</si>
  <si>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</si>
  <si>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</si>
  <si>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</si>
  <si>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</si>
  <si>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</si>
  <si>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</si>
  <si>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</si>
  <si>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</si>
  <si>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</si>
  <si>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</si>
  <si>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</si>
  <si>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</si>
  <si>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</si>
  <si>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</si>
  <si>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</si>
  <si>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</si>
  <si>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</si>
  <si>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</si>
  <si>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</si>
  <si>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</si>
  <si>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</si>
  <si>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</si>
  <si>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</si>
  <si>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</si>
  <si>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</si>
  <si>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</si>
  <si>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</si>
  <si>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</si>
  <si>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</si>
  <si>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</si>
  <si>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</si>
  <si>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</si>
  <si>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</si>
  <si>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</si>
  <si>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</si>
  <si>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</si>
  <si>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</si>
  <si>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</si>
  <si>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</si>
  <si>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</si>
  <si>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</si>
  <si>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</si>
  <si>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</si>
  <si>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</si>
  <si>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</si>
  <si>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</si>
  <si>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</si>
  <si>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</si>
  <si>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</si>
  <si>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</si>
  <si>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</si>
  <si>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</si>
  <si>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</si>
  <si>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</si>
  <si>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</si>
  <si>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</si>
  <si>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</si>
  <si>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</si>
  <si>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</si>
  <si>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</si>
  <si>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</si>
  <si>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</si>
  <si>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</si>
  <si>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</si>
  <si>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</si>
  <si>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</si>
  <si>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</si>
  <si>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</si>
  <si>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</si>
  <si>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</si>
  <si>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</si>
  <si>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</si>
  <si>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</si>
  <si>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</si>
  <si>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</si>
  <si>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</si>
  <si>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</si>
  <si>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</si>
  <si>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</si>
  <si>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</si>
  <si>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</si>
  <si>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</si>
  <si>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</si>
  <si>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</si>
  <si>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</si>
  <si>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</si>
  <si>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</si>
  <si>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</si>
  <si>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</si>
  <si>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</si>
  <si>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</si>
  <si>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</si>
  <si>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</si>
  <si>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</si>
  <si>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</si>
  <si>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</si>
  <si>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</si>
  <si>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</si>
  <si>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</si>
  <si>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</si>
  <si>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</si>
  <si>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</si>
  <si>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</si>
  <si>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</si>
  <si>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</si>
  <si>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</si>
  <si>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</si>
  <si>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</si>
  <si>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</si>
  <si>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</si>
  <si>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</si>
  <si>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</si>
  <si>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</si>
  <si>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</si>
  <si>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</si>
  <si>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</si>
  <si>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</si>
  <si>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</si>
  <si>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</si>
  <si>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</si>
  <si>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</si>
  <si>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</si>
  <si>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</si>
  <si>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</si>
  <si>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</si>
  <si>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</si>
  <si>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</si>
  <si>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</si>
  <si>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</si>
  <si>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</si>
  <si>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</si>
  <si>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</si>
  <si>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</si>
  <si>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</si>
  <si>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</si>
  <si>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</si>
  <si>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</si>
  <si>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</si>
  <si>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</si>
  <si>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</si>
  <si>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</si>
  <si>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</si>
  <si>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</si>
  <si>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</si>
  <si>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</si>
  <si>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</si>
  <si>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</si>
  <si>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</si>
  <si>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</si>
  <si>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</si>
  <si>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</si>
  <si>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</si>
  <si>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</si>
  <si>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</si>
  <si>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</si>
  <si>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</si>
  <si>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</si>
  <si>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</si>
  <si>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</si>
  <si>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</si>
  <si>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</si>
  <si>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</si>
  <si>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</si>
  <si>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</si>
  <si>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</si>
  <si>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</si>
  <si>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</si>
  <si>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</si>
  <si>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</si>
  <si>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</si>
  <si>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</si>
  <si>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</si>
  <si>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</si>
  <si>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</si>
  <si>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</si>
  <si>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</si>
  <si>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</si>
  <si>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</si>
  <si>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</si>
  <si>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</si>
  <si>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</si>
  <si>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</si>
  <si>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</si>
  <si>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</si>
  <si>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</si>
  <si>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</si>
  <si>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</si>
  <si>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</si>
  <si>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</si>
  <si>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</si>
  <si>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</si>
  <si>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</si>
  <si>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</si>
  <si>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</si>
  <si>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</si>
  <si>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</si>
  <si>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</si>
  <si>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</si>
  <si>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</si>
  <si>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</si>
  <si>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</si>
  <si>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</si>
  <si>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</si>
  <si>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</si>
  <si>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</si>
  <si>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</si>
  <si>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</si>
  <si>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</si>
  <si>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</si>
  <si>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</si>
  <si>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</si>
  <si>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</si>
  <si>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</si>
  <si>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</si>
  <si>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</si>
  <si>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</si>
  <si>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</si>
  <si>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</si>
  <si>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</si>
  <si>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</si>
  <si>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</si>
  <si>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</si>
  <si>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</si>
  <si>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</si>
  <si>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</si>
  <si>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</si>
  <si>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</si>
  <si>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</si>
  <si>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</si>
  <si>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</si>
  <si>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</si>
  <si>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</si>
  <si>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</si>
  <si>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</si>
  <si>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</si>
  <si>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</si>
  <si>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</si>
  <si>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</si>
  <si>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</si>
  <si>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</si>
  <si>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</si>
  <si>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</si>
  <si>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</si>
  <si>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</si>
  <si>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</si>
  <si>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</si>
  <si>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</si>
  <si>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</si>
  <si>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</si>
  <si>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</si>
  <si>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</si>
  <si>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</si>
  <si>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</si>
  <si>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</si>
  <si>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</si>
  <si>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</si>
  <si>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</si>
  <si>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</si>
  <si>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</si>
  <si>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</si>
  <si>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</si>
  <si>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</si>
  <si>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</si>
  <si>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</si>
  <si>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</si>
  <si>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</si>
  <si>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</si>
  <si>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</si>
  <si>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</si>
  <si>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</si>
  <si>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</si>
  <si>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</si>
  <si>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</si>
  <si>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</si>
  <si>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</si>
  <si>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</si>
  <si>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</si>
  <si>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</si>
  <si>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</si>
  <si>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</si>
  <si>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</si>
  <si>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</si>
  <si>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</si>
  <si>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</si>
  <si>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</si>
  <si>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</si>
  <si>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</si>
  <si>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</si>
  <si>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</si>
  <si>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</si>
  <si>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</si>
  <si>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</si>
  <si>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</si>
  <si>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</si>
  <si>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</si>
  <si>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</si>
  <si>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</si>
  <si>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</si>
  <si>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</si>
  <si>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</si>
  <si>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</si>
  <si>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</si>
  <si>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</si>
  <si>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</si>
  <si>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</si>
  <si>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</si>
  <si>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</si>
  <si>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</si>
  <si>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</si>
  <si>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</si>
  <si>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</si>
  <si>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</si>
  <si>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</si>
  <si>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</si>
  <si>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</si>
  <si>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</si>
  <si>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</si>
  <si>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</si>
  <si>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</si>
  <si>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</si>
  <si>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</si>
  <si>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</si>
  <si>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</si>
  <si>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</si>
  <si>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</si>
  <si>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</si>
  <si>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</si>
  <si>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</si>
  <si>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</si>
  <si>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</si>
  <si>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</si>
  <si>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</si>
  <si>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</si>
  <si>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</si>
  <si>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</si>
  <si>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</si>
  <si>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</si>
  <si>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</si>
  <si>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</si>
  <si>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</si>
  <si>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</si>
  <si>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</si>
  <si>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</si>
  <si>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</si>
  <si>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</si>
  <si>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</si>
  <si>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</si>
  <si>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</si>
  <si>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</si>
  <si>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</si>
  <si>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</si>
  <si>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</si>
  <si>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</si>
  <si>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</si>
  <si>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</si>
  <si>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</si>
  <si>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</si>
  <si>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</si>
  <si>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</si>
  <si>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</si>
  <si>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</si>
  <si>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</si>
  <si>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</si>
  <si>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</si>
  <si>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</si>
  <si>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</si>
  <si>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</si>
  <si>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</si>
  <si>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</si>
  <si>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</si>
  <si>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</si>
  <si>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</si>
  <si>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</si>
  <si>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</si>
  <si>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</si>
  <si>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</si>
  <si>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</si>
  <si>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</si>
  <si>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</si>
  <si>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</si>
  <si>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</si>
  <si>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</si>
  <si>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</si>
  <si>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</si>
  <si>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</si>
  <si>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</si>
  <si>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</si>
  <si>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</si>
  <si>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</si>
  <si>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</si>
  <si>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</si>
  <si>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</si>
  <si>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</si>
  <si>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</si>
  <si>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</si>
  <si>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</si>
  <si>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</si>
  <si>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</si>
  <si>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</si>
  <si>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</si>
  <si>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</si>
  <si>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</si>
  <si>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</si>
  <si>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</si>
  <si>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</si>
  <si>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</si>
  <si>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</si>
  <si>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</si>
  <si>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</si>
  <si>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</si>
  <si>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</si>
  <si>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</si>
  <si>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</si>
  <si>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</si>
  <si>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</si>
  <si>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</si>
  <si>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</si>
  <si>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</si>
  <si>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</si>
  <si>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</si>
  <si>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</si>
  <si>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</si>
  <si>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</si>
  <si>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</si>
  <si>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</si>
  <si>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</si>
  <si>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</si>
  <si>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</si>
  <si>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</si>
  <si>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</si>
  <si>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</si>
  <si>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</si>
  <si>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</si>
  <si>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</si>
  <si>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</si>
  <si>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</si>
  <si>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</si>
  <si>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</si>
  <si>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</si>
  <si>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</si>
  <si>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</si>
  <si>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</si>
  <si>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</si>
  <si>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</si>
  <si>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</si>
  <si>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</si>
  <si>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</si>
  <si>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</si>
  <si>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</si>
  <si>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</si>
  <si>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</si>
  <si>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</si>
  <si>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</si>
  <si>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</si>
  <si>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</si>
  <si>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</si>
  <si>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</si>
  <si>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</si>
  <si>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</si>
  <si>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</si>
  <si>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</si>
  <si>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</si>
  <si>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</si>
  <si>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</si>
  <si>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</si>
  <si>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</si>
  <si>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</si>
  <si>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</si>
  <si>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</si>
  <si>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</si>
  <si>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</si>
  <si>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</si>
  <si>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</si>
  <si>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</si>
  <si>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</si>
  <si>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</si>
  <si>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</si>
  <si>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</si>
  <si>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</si>
  <si>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</si>
  <si>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</si>
  <si>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</si>
  <si>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</si>
  <si>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</si>
  <si>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</si>
  <si>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</si>
  <si>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</si>
  <si>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</si>
  <si>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</si>
  <si>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</si>
  <si>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</si>
  <si>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</si>
  <si>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</si>
  <si>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</si>
  <si>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</si>
  <si>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</si>
  <si>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</si>
  <si>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</si>
  <si>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</si>
  <si>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</si>
  <si>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</si>
  <si>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</si>
  <si>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</si>
  <si>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</si>
  <si>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</si>
  <si>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</si>
  <si>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</si>
  <si>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</si>
  <si>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</si>
  <si>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</si>
  <si>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</si>
  <si>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</si>
  <si>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</si>
  <si>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</si>
  <si>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</si>
  <si>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</si>
  <si>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</si>
  <si>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</si>
  <si>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</si>
  <si>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</si>
  <si>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</si>
  <si>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</si>
  <si>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</si>
  <si>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</si>
  <si>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</si>
  <si>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</si>
  <si>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</si>
  <si>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</si>
  <si>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</si>
  <si>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</si>
  <si>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</si>
  <si>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</si>
  <si>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</si>
  <si>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</si>
  <si>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</si>
  <si>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</si>
  <si>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</si>
  <si>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</si>
  <si>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</si>
  <si>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</si>
  <si>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</si>
  <si>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</si>
  <si>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</si>
  <si>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</si>
  <si>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</si>
  <si>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</si>
  <si>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</si>
  <si>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</si>
  <si>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</si>
  <si>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</si>
  <si>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</si>
  <si>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</si>
  <si>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</si>
  <si>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</si>
  <si>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</si>
  <si>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</si>
  <si>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</si>
  <si>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</si>
  <si>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</si>
  <si>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</si>
  <si>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</si>
  <si>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</si>
  <si>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</si>
  <si>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</si>
  <si>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</si>
  <si>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</si>
  <si>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</si>
  <si>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</si>
  <si>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</si>
  <si>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</si>
  <si>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</si>
  <si>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</si>
  <si>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</si>
  <si>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</si>
  <si>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</si>
  <si>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</si>
  <si>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</si>
  <si>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</si>
  <si>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</si>
  <si>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</si>
  <si>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</si>
  <si>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</si>
  <si>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</si>
  <si>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</si>
  <si>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</si>
  <si>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</si>
  <si>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</si>
  <si>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</si>
  <si>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</si>
  <si>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</si>
  <si>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</si>
  <si>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</si>
  <si>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</si>
  <si>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</si>
  <si>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</si>
  <si>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</si>
  <si>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</si>
  <si>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</si>
  <si>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</si>
  <si>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</si>
  <si>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</si>
  <si>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</si>
  <si>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</si>
  <si>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</si>
  <si>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</si>
  <si>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</si>
  <si>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</si>
  <si>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</si>
  <si>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</si>
  <si>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</si>
  <si>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</si>
  <si>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</si>
  <si>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</si>
  <si>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</si>
  <si>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</si>
  <si>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</si>
  <si>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</si>
  <si>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</si>
  <si>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</si>
  <si>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</si>
  <si>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</si>
  <si>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</si>
  <si>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</si>
  <si>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</si>
  <si>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</si>
  <si>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</si>
  <si>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</si>
  <si>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</si>
  <si>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</si>
  <si>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</si>
  <si>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</si>
  <si>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</si>
  <si>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</si>
  <si>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</si>
  <si>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</si>
  <si>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</si>
  <si>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</si>
  <si>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</si>
  <si>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</si>
  <si>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</si>
  <si>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</si>
  <si>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</si>
  <si>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</si>
  <si>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</si>
  <si>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</si>
  <si>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</si>
  <si>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</si>
  <si>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</si>
  <si>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</si>
  <si>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</si>
  <si>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</si>
  <si>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</si>
  <si>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</si>
  <si>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</si>
  <si>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</si>
  <si>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</si>
  <si>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</si>
  <si>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</si>
  <si>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</si>
  <si>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</si>
  <si>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</si>
  <si>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</si>
  <si>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</si>
  <si>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</si>
  <si>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</si>
  <si>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</si>
  <si>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</si>
  <si>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</si>
  <si>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</si>
  <si>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</si>
  <si>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</si>
  <si>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</si>
  <si>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</si>
  <si>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</si>
  <si>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</si>
  <si>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</si>
  <si>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</si>
  <si>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</si>
  <si>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</si>
  <si>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</si>
  <si>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</si>
  <si>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</si>
  <si>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</si>
  <si>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</si>
  <si>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</si>
  <si>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</si>
  <si>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</si>
  <si>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</si>
  <si>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</si>
  <si>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</si>
  <si>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</si>
  <si>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</si>
  <si>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</si>
  <si>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</si>
  <si>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</si>
  <si>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</si>
  <si>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</si>
  <si>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</si>
  <si>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</si>
  <si>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</si>
  <si>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</si>
  <si>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</si>
  <si>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</si>
  <si>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</si>
  <si>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</si>
  <si>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</si>
  <si>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</si>
  <si>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</si>
  <si>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</si>
  <si>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</si>
  <si>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</si>
  <si>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</si>
  <si>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</si>
  <si>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</si>
  <si>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</si>
  <si>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</si>
  <si>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</si>
  <si>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</si>
  <si>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</si>
  <si>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</si>
  <si>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</si>
  <si>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</si>
  <si>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</si>
  <si>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</si>
  <si>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</si>
  <si>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</si>
  <si>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</si>
  <si>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</si>
  <si>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</si>
  <si>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</si>
  <si>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</si>
  <si>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</si>
  <si>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</si>
  <si>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</si>
  <si>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</si>
  <si>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</si>
  <si>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</si>
  <si>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</si>
  <si>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</si>
  <si>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</si>
  <si>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</si>
  <si>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</si>
  <si>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</si>
  <si>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</si>
  <si>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</si>
  <si>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</si>
  <si>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</si>
  <si>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</si>
  <si>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</si>
  <si>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</si>
  <si>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</si>
  <si>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</si>
  <si>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</si>
  <si>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</si>
  <si>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</si>
  <si>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</si>
  <si>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</si>
  <si>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</si>
  <si>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</si>
  <si>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</si>
  <si>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</si>
  <si>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</si>
  <si>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</si>
  <si>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</si>
  <si>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</si>
  <si>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</si>
  <si>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</si>
  <si>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</si>
  <si>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</si>
  <si>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</si>
  <si>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</si>
  <si>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</si>
  <si>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</si>
  <si>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</si>
  <si>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</si>
  <si>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</si>
  <si>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</si>
  <si>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</si>
  <si>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</si>
  <si>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</si>
  <si>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</si>
  <si>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</si>
  <si>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</si>
  <si>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</si>
  <si>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</si>
  <si>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</si>
  <si>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</si>
  <si>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</si>
  <si>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</si>
  <si>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</si>
  <si>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</si>
  <si>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</si>
  <si>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</si>
  <si>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</si>
  <si>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</si>
  <si>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</si>
  <si>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</si>
  <si>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</si>
  <si>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</si>
  <si>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</si>
  <si>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</si>
  <si>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</si>
  <si>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</si>
  <si>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</si>
  <si>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</si>
  <si>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</si>
  <si>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</si>
  <si>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</si>
  <si>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</si>
  <si>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</si>
  <si>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</si>
  <si>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</si>
  <si>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</si>
  <si>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</si>
  <si>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</si>
  <si>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</si>
  <si>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</si>
  <si>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</si>
  <si>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</si>
  <si>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</si>
  <si>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</si>
  <si>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</si>
  <si>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</si>
  <si>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</si>
  <si>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</si>
  <si>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</si>
  <si>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</si>
  <si>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</si>
  <si>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</si>
  <si>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</si>
  <si>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</si>
  <si>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</si>
  <si>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</si>
  <si>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</si>
  <si>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</si>
  <si>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</si>
  <si>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</si>
  <si>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</si>
  <si>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</si>
  <si>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</si>
  <si>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</si>
  <si>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</si>
  <si>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</si>
  <si>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</si>
  <si>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</si>
  <si>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</si>
  <si>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</si>
  <si>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</si>
  <si>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</si>
  <si>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</si>
  <si>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</si>
  <si>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</si>
  <si>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</si>
  <si>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</si>
  <si>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</si>
  <si>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</si>
  <si>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</si>
  <si>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</si>
  <si>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</si>
  <si>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</si>
  <si>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</si>
  <si>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</si>
  <si>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</si>
  <si>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</si>
  <si>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</si>
  <si>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</si>
  <si>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</si>
  <si>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</si>
  <si>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</si>
  <si>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</si>
  <si>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</si>
  <si>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</si>
  <si>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</si>
  <si>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</si>
  <si>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</si>
  <si>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</si>
  <si>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</si>
  <si>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</si>
  <si>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</si>
  <si>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</si>
  <si>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</si>
  <si>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</si>
  <si>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</si>
  <si>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</si>
  <si>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</si>
  <si>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</si>
  <si>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</si>
  <si>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</si>
  <si>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</si>
  <si>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</si>
  <si>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</si>
  <si>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</si>
  <si>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</si>
  <si>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</si>
  <si>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</si>
  <si>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</si>
  <si>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</si>
  <si>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</si>
  <si>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</si>
  <si>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</si>
  <si>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</si>
  <si>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</si>
  <si>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</si>
  <si>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</si>
  <si>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</si>
  <si>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</si>
  <si>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</si>
  <si>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</si>
  <si>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</si>
  <si>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</si>
  <si>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</si>
  <si>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</si>
  <si>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</si>
  <si>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</si>
  <si>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</si>
  <si>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</si>
  <si>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</si>
  <si>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</si>
  <si>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</si>
  <si>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</si>
  <si>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</si>
  <si>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</si>
  <si>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</si>
  <si>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</si>
  <si>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</si>
  <si>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</si>
  <si>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</si>
  <si>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</si>
  <si>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</si>
  <si>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</si>
  <si>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</si>
  <si>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</si>
  <si>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</si>
  <si>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</si>
  <si>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</si>
  <si>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</si>
  <si>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</si>
  <si>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</si>
  <si>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</si>
  <si>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</si>
  <si>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</si>
  <si>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</si>
  <si>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</si>
  <si>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</si>
  <si>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</si>
  <si>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</si>
  <si>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</si>
  <si>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</si>
  <si>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</si>
  <si>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</si>
  <si>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</si>
  <si>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</si>
  <si>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</si>
  <si>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</si>
  <si>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</si>
  <si>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</si>
  <si>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</si>
  <si>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</si>
  <si>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</si>
  <si>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</si>
  <si>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</si>
  <si>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</si>
  <si>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</si>
  <si>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</si>
  <si>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</si>
  <si>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</si>
  <si>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</si>
  <si>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</si>
  <si>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</si>
  <si>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</si>
  <si>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</si>
  <si>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</si>
  <si>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</si>
  <si>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</si>
  <si>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</si>
  <si>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</si>
  <si>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</si>
  <si>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</si>
  <si>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</si>
  <si>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</si>
  <si>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</si>
  <si>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</si>
  <si>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</si>
  <si>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</si>
  <si>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</si>
  <si>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</si>
  <si>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</si>
  <si>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</si>
  <si>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</si>
  <si>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</si>
  <si>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</si>
  <si>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</si>
  <si>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</si>
  <si>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</si>
  <si>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</si>
  <si>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</si>
  <si>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</si>
  <si>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</si>
  <si>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</si>
  <si>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</si>
  <si>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</si>
  <si>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</si>
  <si>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</si>
  <si>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</si>
  <si>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</si>
  <si>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</si>
  <si>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</si>
  <si>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</si>
  <si>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</si>
  <si>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</si>
  <si>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</si>
  <si>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</si>
  <si>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</si>
  <si>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</si>
  <si>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</si>
  <si>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</si>
  <si>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</si>
  <si>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</si>
  <si>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</si>
  <si>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</si>
  <si>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</si>
  <si>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</si>
  <si>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</si>
  <si>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</si>
  <si>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</si>
  <si>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</si>
  <si>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</si>
  <si>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</si>
  <si>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</si>
  <si>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</si>
  <si>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</si>
  <si>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</si>
  <si>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</si>
  <si>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</si>
  <si>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</si>
  <si>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</si>
  <si>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</si>
  <si>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</si>
  <si>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</si>
  <si>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</si>
  <si>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</si>
  <si>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</si>
  <si>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</si>
  <si>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</si>
  <si>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</si>
  <si>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</si>
  <si>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</si>
  <si>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</si>
  <si>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</si>
  <si>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</si>
  <si>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</si>
  <si>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</si>
  <si>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</si>
  <si>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</si>
  <si>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</si>
  <si>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</si>
  <si>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</si>
  <si>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</si>
  <si>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</si>
  <si>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</si>
  <si>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</si>
  <si>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</si>
  <si>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</si>
  <si>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</si>
  <si>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</si>
  <si>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</si>
  <si>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</si>
  <si>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</si>
  <si>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</si>
  <si>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</si>
  <si>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</si>
  <si>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</si>
  <si>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</si>
  <si>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</si>
  <si>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</si>
  <si>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</si>
  <si>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</si>
  <si>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</si>
  <si>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</si>
  <si>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</si>
  <si>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</si>
  <si>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</si>
  <si>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</si>
  <si>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</si>
  <si>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</si>
  <si>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</si>
  <si>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</si>
  <si>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</si>
  <si>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</si>
  <si>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</si>
  <si>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</si>
  <si>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</si>
  <si>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</si>
  <si>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</si>
  <si>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</si>
  <si>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</si>
  <si>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</si>
  <si>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</si>
  <si>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</si>
  <si>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</si>
  <si>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</si>
  <si>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</si>
  <si>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</si>
  <si>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</si>
  <si>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</si>
  <si>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</si>
  <si>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</si>
  <si>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</si>
  <si>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</si>
  <si>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</si>
  <si>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</si>
  <si>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</si>
  <si>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</si>
  <si>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</si>
  <si>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</si>
  <si>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</si>
  <si>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</si>
  <si>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</si>
  <si>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</si>
  <si>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</si>
  <si>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</si>
  <si>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</si>
  <si>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</si>
  <si>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</si>
  <si>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</si>
  <si>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</si>
  <si>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</si>
  <si>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</si>
  <si>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</si>
  <si>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</si>
  <si>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</si>
  <si>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</si>
  <si>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</si>
  <si>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</si>
  <si>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</si>
  <si>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</si>
  <si>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</si>
  <si>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</si>
  <si>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</si>
  <si>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</si>
  <si>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</si>
  <si>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</si>
  <si>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</si>
  <si>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</si>
  <si>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</si>
  <si>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</si>
  <si>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</si>
  <si>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</si>
  <si>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</si>
  <si>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</si>
  <si>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</si>
  <si>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</si>
  <si>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</si>
  <si>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</si>
  <si>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</si>
  <si>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</si>
  <si>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</si>
  <si>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</si>
  <si>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</si>
  <si>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</si>
  <si>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</si>
  <si>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</si>
  <si>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</si>
  <si>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</si>
  <si>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</si>
  <si>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</si>
  <si>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</si>
  <si>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</si>
  <si>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</si>
  <si>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</si>
  <si>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</si>
  <si>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</si>
  <si>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</si>
  <si>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</si>
  <si>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</si>
  <si>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</si>
  <si>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</si>
  <si>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</si>
  <si>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</si>
  <si>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</si>
  <si>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</si>
  <si>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</si>
  <si>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</si>
  <si>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</si>
  <si>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</si>
  <si>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</si>
  <si>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</si>
  <si>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</si>
  <si>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</si>
  <si>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</si>
  <si>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</si>
  <si>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</si>
  <si>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</si>
  <si>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</si>
  <si>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</si>
  <si>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</si>
  <si>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</si>
  <si>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</si>
  <si>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</si>
  <si>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</si>
  <si>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</si>
  <si>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</si>
  <si>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</si>
  <si>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</si>
  <si>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</si>
  <si>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</si>
  <si>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</si>
  <si>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</si>
  <si>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</si>
  <si>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</si>
  <si>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</si>
  <si>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</si>
  <si>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</si>
  <si>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</si>
  <si>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</si>
  <si>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</si>
  <si>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</si>
  <si>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</si>
  <si>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</si>
  <si>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</si>
  <si>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</si>
  <si>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</si>
  <si>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</si>
  <si>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</si>
  <si>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</si>
  <si>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</si>
  <si>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</si>
  <si>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</si>
  <si>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</si>
  <si>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</si>
  <si>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</si>
  <si>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</si>
  <si>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</si>
  <si>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</si>
  <si>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</si>
  <si>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</si>
  <si>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</si>
  <si>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</si>
  <si>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</si>
  <si>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</si>
  <si>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</si>
  <si>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</si>
  <si>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</si>
  <si>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</si>
  <si>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</si>
  <si>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</si>
  <si>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</si>
  <si>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</si>
  <si>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</si>
  <si>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</si>
  <si>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</si>
  <si>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</si>
  <si>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</si>
  <si>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</si>
  <si>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</si>
  <si>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</si>
  <si>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</si>
  <si>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</si>
  <si>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</si>
  <si>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</si>
  <si>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</si>
  <si>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</si>
  <si>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</si>
  <si>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</si>
  <si>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</si>
  <si>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</si>
  <si>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</si>
  <si>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</si>
  <si>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</si>
  <si>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</si>
  <si>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</si>
  <si>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</si>
  <si>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</si>
  <si>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</si>
  <si>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</si>
  <si>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</si>
  <si>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</si>
  <si>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</si>
  <si>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</si>
  <si>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</si>
  <si>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</si>
  <si>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</si>
  <si>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</si>
  <si>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</si>
  <si>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</si>
  <si>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</si>
  <si>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</si>
  <si>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</si>
  <si>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</si>
  <si>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</si>
  <si>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</si>
  <si>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</si>
  <si>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</si>
  <si>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</si>
  <si>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</si>
  <si>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</si>
  <si>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</si>
  <si>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</si>
  <si>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</si>
  <si>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</si>
  <si>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</si>
  <si>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</si>
  <si>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</si>
  <si>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</si>
  <si>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</si>
  <si>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</si>
  <si>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</si>
  <si>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</si>
  <si>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</si>
  <si>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</si>
  <si>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</si>
  <si>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</si>
  <si>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</si>
  <si>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</si>
  <si>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</si>
  <si>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</si>
  <si>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</si>
  <si>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</si>
  <si>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</si>
  <si>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</si>
  <si>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</si>
  <si>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</si>
  <si>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</si>
  <si>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</si>
  <si>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</si>
  <si>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</si>
  <si>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</si>
  <si>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</si>
  <si>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</si>
  <si>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</si>
  <si>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</si>
  <si>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</si>
  <si>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</si>
  <si>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</si>
  <si>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</si>
  <si>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</si>
  <si>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</si>
  <si>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</si>
  <si>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</si>
  <si>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</si>
  <si>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</si>
  <si>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</si>
  <si>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</si>
  <si>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</si>
  <si>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</si>
  <si>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</si>
  <si>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</si>
  <si>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</si>
  <si>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</si>
  <si>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</si>
  <si>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</si>
  <si>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</si>
  <si>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</si>
  <si>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</si>
  <si>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</si>
  <si>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</si>
  <si>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</si>
  <si>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</si>
  <si>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</si>
  <si>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</si>
  <si>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</si>
  <si>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</si>
  <si>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</si>
  <si>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</si>
  <si>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</si>
  <si>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</si>
  <si>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</si>
  <si>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</si>
  <si>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</si>
  <si>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</si>
  <si>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</si>
  <si>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</si>
  <si>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</si>
  <si>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</si>
  <si>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</si>
  <si>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</si>
  <si>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</si>
  <si>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</si>
  <si>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</si>
  <si>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</si>
  <si>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</si>
  <si>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</si>
  <si>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</si>
  <si>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</si>
  <si>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</si>
  <si>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</si>
  <si>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</si>
  <si>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</si>
  <si>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</si>
  <si>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</si>
  <si>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</si>
  <si>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</si>
  <si>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</si>
  <si>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</si>
  <si>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</si>
  <si>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</si>
  <si>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</si>
  <si>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</si>
  <si>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</si>
  <si>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</si>
  <si>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</si>
  <si>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</si>
  <si>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</si>
  <si>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</si>
  <si>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</si>
  <si>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</si>
  <si>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</si>
  <si>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</si>
  <si>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</si>
  <si>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</si>
  <si>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</si>
  <si>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</si>
  <si>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</si>
  <si>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</si>
  <si>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</si>
  <si>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</si>
  <si>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</si>
  <si>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</si>
  <si>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</si>
  <si>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</si>
  <si>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</si>
  <si>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</si>
  <si>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</si>
  <si>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</si>
  <si>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</si>
  <si>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</si>
  <si>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</si>
  <si>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</si>
  <si>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</si>
  <si>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</si>
  <si>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</si>
  <si>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</si>
  <si>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</si>
  <si>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</si>
  <si>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</si>
  <si>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</si>
  <si>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</si>
  <si>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</si>
  <si>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</si>
  <si>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</si>
  <si>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</si>
  <si>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</si>
  <si>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</si>
  <si>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</si>
  <si>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</si>
  <si>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</si>
  <si>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</si>
  <si>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</si>
  <si>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</si>
  <si>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</si>
  <si>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</si>
  <si>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</si>
  <si>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</si>
  <si>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</si>
  <si>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</si>
  <si>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</si>
  <si>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</si>
  <si>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</si>
  <si>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</si>
  <si>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</si>
  <si>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</si>
  <si>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</si>
  <si>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</si>
  <si>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</si>
  <si>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</si>
  <si>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</si>
  <si>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</si>
  <si>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</si>
  <si>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</si>
  <si>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</si>
  <si>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</si>
  <si>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</si>
  <si>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</si>
  <si>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</si>
  <si>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</si>
  <si>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</si>
  <si>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</si>
  <si>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</si>
  <si>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</si>
  <si>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</si>
  <si>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</si>
  <si>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</si>
  <si>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</si>
  <si>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</si>
  <si>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</si>
  <si>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</si>
  <si>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</si>
  <si>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</si>
  <si>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</si>
  <si>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</si>
  <si>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</si>
  <si>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</si>
  <si>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</si>
  <si>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</si>
  <si>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</si>
  <si>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</si>
  <si>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</si>
  <si>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</si>
  <si>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</si>
  <si>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</si>
  <si>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</si>
  <si>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</si>
  <si>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</si>
  <si>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</si>
  <si>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</si>
  <si>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</si>
  <si>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</si>
  <si>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</si>
  <si>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</si>
  <si>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</si>
  <si>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</si>
  <si>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</si>
  <si>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</si>
  <si>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</si>
  <si>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</si>
  <si>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</si>
  <si>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</si>
  <si>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</si>
  <si>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</si>
  <si>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</si>
  <si>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</si>
  <si>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</si>
  <si>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</si>
  <si>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</si>
  <si>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</si>
  <si>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</si>
  <si>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</si>
  <si>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</si>
  <si>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</si>
  <si>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</si>
  <si>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</si>
  <si>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</si>
  <si>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</si>
  <si>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</si>
  <si>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</si>
  <si>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</si>
  <si>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</si>
  <si>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</si>
  <si>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</si>
  <si>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</si>
  <si>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</si>
  <si>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</si>
  <si>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</si>
  <si>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</si>
  <si>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</si>
  <si>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</si>
  <si>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</si>
  <si>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</si>
  <si>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</si>
  <si>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</si>
  <si>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</si>
  <si>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</si>
  <si>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</si>
  <si>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</si>
  <si>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</si>
  <si>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</si>
  <si>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</si>
  <si>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</si>
  <si>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</si>
  <si>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</si>
  <si>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</si>
  <si>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</si>
  <si>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</si>
  <si>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</si>
  <si>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</si>
  <si>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</si>
  <si>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</si>
  <si>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</si>
  <si>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</si>
  <si>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</si>
  <si>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</si>
  <si>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</si>
  <si>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</si>
  <si>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</si>
  <si>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</si>
  <si>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</si>
  <si>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</si>
  <si>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</si>
  <si>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</si>
  <si>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</si>
  <si>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</si>
  <si>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</si>
  <si>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</si>
  <si>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</si>
  <si>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</si>
  <si>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</si>
  <si>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</si>
  <si>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</si>
  <si>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</si>
  <si>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</si>
  <si>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</si>
  <si>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</si>
  <si>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</si>
  <si>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</si>
  <si>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</si>
  <si>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</si>
  <si>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</si>
  <si>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</si>
  <si>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</si>
  <si>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</si>
  <si>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</si>
  <si>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</si>
  <si>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</si>
  <si>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</si>
  <si>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</si>
  <si>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</si>
  <si>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</si>
  <si>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</si>
  <si>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</si>
  <si>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</si>
  <si>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</si>
  <si>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</si>
  <si>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</si>
  <si>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</si>
  <si>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</si>
  <si>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</si>
  <si>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</si>
  <si>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</si>
  <si>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</si>
  <si>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</si>
  <si>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</si>
  <si>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</si>
  <si>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</si>
  <si>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</si>
  <si>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</si>
  <si>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</si>
  <si>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</si>
  <si>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</si>
  <si>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</si>
  <si>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</si>
  <si>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</si>
  <si>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</si>
  <si>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</si>
  <si>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</si>
  <si>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</si>
  <si>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</si>
  <si>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</si>
  <si>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</si>
  <si>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</si>
  <si>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</si>
  <si>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</si>
  <si>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</si>
  <si>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</si>
  <si>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</si>
  <si>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</si>
  <si>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</si>
  <si>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</si>
  <si>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</si>
  <si>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</si>
  <si>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</si>
  <si>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</si>
  <si>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</si>
  <si>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</si>
  <si>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</si>
  <si>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</si>
  <si>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</si>
  <si>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</si>
  <si>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</si>
  <si>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</si>
  <si>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</si>
  <si>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</si>
  <si>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</si>
  <si>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</si>
  <si>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</si>
  <si>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</si>
  <si>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</si>
  <si>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</si>
  <si>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</si>
  <si>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</si>
  <si>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</si>
  <si>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</si>
  <si>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</si>
  <si>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</si>
  <si>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</si>
  <si>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</si>
  <si>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</si>
  <si>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</si>
  <si>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</si>
  <si>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</si>
  <si>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</si>
  <si>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</si>
  <si>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</si>
  <si>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</si>
  <si>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</si>
  <si>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</si>
  <si>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</si>
  <si>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</si>
  <si>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</si>
  <si>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</si>
  <si>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</si>
  <si>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</si>
  <si>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</si>
  <si>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</si>
  <si>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</si>
  <si>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</si>
  <si>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</si>
  <si>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</si>
  <si>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</si>
  <si>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</si>
  <si>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</si>
  <si>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</si>
  <si>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</si>
  <si>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</si>
  <si>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</si>
  <si>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</si>
  <si>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</si>
  <si>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</si>
  <si>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</si>
  <si>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</si>
  <si>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</si>
  <si>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</si>
  <si>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</si>
  <si>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</si>
  <si>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</si>
  <si>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</si>
  <si>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</si>
  <si>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</si>
  <si>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</si>
  <si>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</si>
  <si>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</si>
  <si>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</si>
  <si>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</si>
  <si>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</si>
  <si>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</si>
  <si>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</si>
  <si>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</si>
  <si>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</si>
  <si>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</si>
  <si>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</si>
  <si>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</si>
  <si>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</si>
  <si>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</si>
  <si>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</si>
  <si>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</si>
  <si>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</si>
  <si>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</si>
  <si>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</si>
  <si>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</si>
  <si>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</si>
  <si>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</si>
  <si>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</si>
  <si>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</si>
  <si>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</si>
  <si>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</si>
  <si>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</si>
  <si>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</si>
  <si>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</si>
  <si>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</si>
  <si>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</si>
  <si>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</si>
  <si>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</si>
  <si>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</si>
  <si>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</si>
  <si>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</si>
  <si>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</si>
  <si>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</si>
  <si>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</si>
  <si>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</si>
  <si>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</si>
  <si>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</si>
  <si>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</si>
  <si>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</si>
  <si>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</si>
  <si>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</si>
  <si>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</si>
  <si>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</si>
  <si>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</si>
  <si>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</si>
  <si>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</si>
  <si>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</si>
  <si>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</si>
  <si>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</si>
  <si>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</si>
  <si>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</si>
  <si>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</si>
  <si>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</si>
  <si>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</si>
  <si>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</si>
  <si>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</si>
  <si>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</si>
  <si>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</si>
  <si>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</si>
  <si>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</si>
  <si>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</si>
  <si>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</si>
  <si>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</si>
  <si>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</si>
  <si>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</si>
  <si>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</si>
  <si>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</si>
  <si>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</si>
  <si>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</si>
  <si>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</si>
  <si>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</si>
  <si>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</si>
  <si>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</si>
  <si>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</si>
  <si>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</si>
  <si>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</si>
  <si>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</si>
  <si>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</si>
  <si>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</si>
  <si>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</si>
  <si>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</si>
  <si>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</si>
  <si>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</si>
  <si>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</si>
  <si>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</si>
  <si>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</si>
  <si>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</si>
  <si>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</si>
  <si>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</si>
  <si>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</si>
  <si>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</si>
  <si>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</si>
  <si>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</si>
  <si>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</si>
  <si>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</si>
  <si>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</si>
  <si>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</si>
  <si>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</si>
  <si>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</si>
  <si>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</si>
  <si>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</si>
  <si>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</si>
  <si>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</si>
  <si>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</si>
  <si>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</si>
  <si>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</si>
  <si>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</si>
  <si>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</si>
  <si>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</si>
  <si>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</si>
  <si>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</si>
  <si>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</si>
  <si>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</si>
  <si>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</si>
  <si>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</si>
  <si>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</si>
  <si>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</si>
  <si>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</si>
  <si>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</si>
  <si>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</si>
  <si>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</si>
  <si>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</si>
  <si>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</si>
  <si>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</si>
  <si>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</si>
  <si>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</si>
  <si>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</si>
  <si>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</si>
  <si>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</si>
  <si>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</si>
  <si>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</si>
  <si>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</si>
  <si>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</si>
  <si>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</si>
  <si>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</si>
  <si>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</si>
  <si>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</si>
  <si>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</si>
  <si>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</si>
  <si>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</si>
  <si>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</si>
  <si>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</si>
  <si>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</si>
  <si>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</si>
  <si>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</si>
  <si>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</si>
  <si>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</si>
  <si>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</si>
  <si>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</si>
  <si>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</si>
  <si>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</si>
  <si>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</si>
  <si>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</si>
  <si>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</si>
  <si>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</si>
  <si>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</si>
  <si>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</si>
  <si>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</si>
  <si>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</si>
  <si>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</si>
  <si>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</si>
  <si>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</si>
  <si>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</si>
  <si>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</si>
  <si>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</si>
  <si>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</si>
  <si>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</si>
  <si>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</si>
  <si>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</si>
  <si>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</si>
  <si>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</si>
  <si>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</si>
  <si>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</si>
  <si>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</si>
  <si>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</si>
  <si>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</si>
  <si>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</si>
  <si>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</si>
  <si>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</si>
  <si>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</si>
  <si>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</si>
  <si>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</si>
  <si>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</si>
  <si>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</si>
  <si>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</si>
  <si>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</si>
  <si>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</si>
  <si>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</si>
  <si>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</si>
  <si>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</si>
  <si>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</si>
  <si>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</si>
  <si>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</si>
  <si>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</si>
  <si>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</si>
  <si>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</si>
  <si>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</si>
  <si>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</si>
  <si>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</si>
  <si>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</si>
  <si>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</si>
  <si>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</si>
  <si>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</si>
  <si>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</si>
  <si>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</si>
  <si>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</si>
  <si>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</si>
  <si>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</si>
  <si>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</si>
  <si>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</si>
  <si>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</si>
  <si>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</si>
  <si>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</si>
  <si>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</si>
  <si>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</si>
  <si>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</si>
  <si>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</si>
  <si>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</si>
  <si>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</si>
  <si>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</si>
  <si>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</si>
  <si>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</si>
  <si>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</si>
  <si>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</si>
  <si>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</si>
  <si>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</si>
  <si>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</si>
  <si>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</si>
  <si>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</si>
  <si>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</si>
  <si>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</si>
  <si>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</si>
  <si>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</si>
  <si>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</si>
  <si>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</si>
  <si>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</si>
  <si>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</si>
  <si>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</si>
  <si>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</si>
  <si>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</si>
  <si>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</si>
  <si>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</si>
  <si>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</si>
  <si>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</si>
  <si>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</si>
  <si>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</si>
  <si>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</si>
  <si>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</si>
  <si>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</si>
  <si>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</si>
  <si>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</si>
  <si>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</si>
  <si>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</si>
  <si>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</si>
  <si>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</si>
  <si>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</si>
  <si>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</si>
  <si>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</si>
  <si>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</si>
  <si>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</si>
  <si>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</si>
  <si>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</si>
  <si>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</si>
  <si>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</si>
  <si>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</si>
  <si>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</si>
  <si>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</si>
  <si>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</si>
  <si>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</si>
  <si>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</si>
  <si>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</si>
  <si>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</si>
  <si>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</si>
  <si>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</si>
  <si>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</si>
  <si>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</si>
  <si>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</si>
  <si>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</si>
  <si>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</si>
  <si>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</si>
  <si>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</si>
  <si>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</si>
  <si>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</si>
  <si>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</si>
  <si>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</si>
  <si>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</si>
  <si>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</si>
  <si>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</si>
  <si>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</si>
  <si>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</si>
  <si>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</si>
  <si>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</si>
  <si>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</si>
  <si>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</si>
  <si>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</si>
  <si>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</si>
  <si>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</si>
  <si>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</si>
  <si>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</si>
  <si>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</si>
  <si>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</si>
  <si>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</si>
  <si>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</si>
  <si>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</si>
  <si>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</si>
  <si>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</si>
  <si>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</si>
  <si>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</si>
  <si>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</si>
  <si>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</si>
  <si>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</si>
  <si>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</si>
  <si>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</si>
  <si>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</si>
  <si>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</si>
  <si>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</si>
  <si>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</si>
  <si>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</si>
  <si>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</si>
  <si>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</si>
  <si>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</si>
  <si>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</si>
  <si>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</si>
  <si>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</si>
  <si>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</si>
  <si>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</si>
  <si>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</si>
  <si>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</si>
  <si>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</si>
  <si>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</si>
  <si>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</si>
  <si>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</si>
  <si>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</si>
  <si>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</si>
  <si>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</si>
  <si>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</si>
  <si>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</si>
  <si>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</si>
  <si>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</si>
  <si>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</si>
  <si>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</si>
  <si>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</si>
  <si>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</si>
  <si>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</si>
  <si>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</si>
  <si>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</si>
  <si>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</si>
  <si>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</si>
  <si>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</si>
  <si>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</si>
  <si>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</si>
  <si>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</si>
  <si>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</si>
  <si>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</si>
  <si>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</si>
  <si>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</si>
  <si>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</si>
  <si>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</si>
  <si>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</si>
  <si>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</si>
  <si>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</si>
  <si>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</si>
  <si>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</si>
  <si>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</si>
  <si>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</si>
  <si>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</si>
  <si>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</si>
  <si>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</si>
  <si>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</si>
  <si>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</si>
  <si>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</si>
  <si>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</si>
  <si>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</si>
  <si>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</si>
  <si>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</si>
  <si>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</si>
  <si>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</si>
  <si>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</si>
  <si>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</si>
  <si>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</si>
  <si>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</si>
  <si>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</si>
  <si>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</si>
  <si>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</si>
  <si>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</si>
  <si>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</si>
  <si>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</si>
  <si>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</si>
  <si>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</si>
  <si>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</si>
  <si>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</si>
  <si>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</si>
  <si>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</si>
  <si>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</si>
  <si>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</si>
  <si>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</si>
  <si>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</si>
  <si>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</si>
  <si>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</si>
  <si>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</si>
  <si>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</si>
  <si>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</si>
  <si>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</si>
  <si>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</si>
  <si>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</si>
  <si>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</si>
  <si>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</si>
  <si>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</si>
  <si>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</si>
  <si>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</si>
  <si>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</si>
  <si>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</si>
  <si>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</si>
  <si>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</si>
  <si>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</si>
  <si>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</si>
  <si>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</si>
  <si>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</si>
  <si>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</si>
  <si>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</si>
  <si>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</si>
  <si>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</si>
  <si>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</si>
  <si>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</si>
  <si>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</si>
  <si>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</si>
  <si>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</si>
  <si>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</si>
  <si>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</si>
  <si>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</si>
  <si>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</si>
  <si>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</si>
  <si>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</si>
  <si>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</si>
  <si>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</si>
  <si>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</si>
  <si>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</si>
  <si>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</si>
  <si>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</si>
  <si>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</si>
  <si>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</si>
  <si>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</si>
  <si>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</si>
  <si>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</si>
  <si>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</si>
  <si>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</si>
  <si>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</si>
  <si>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</si>
  <si>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</si>
  <si>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</si>
  <si>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</si>
  <si>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</si>
  <si>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</si>
  <si>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</si>
  <si>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</si>
  <si>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</si>
  <si>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</si>
  <si>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</si>
  <si>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</si>
  <si>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</si>
  <si>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</si>
  <si>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</si>
  <si>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</si>
  <si>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</si>
  <si>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</si>
  <si>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</si>
  <si>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</si>
  <si>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</si>
  <si>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</si>
  <si>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</si>
  <si>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</si>
  <si>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</si>
  <si>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</si>
  <si>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</si>
  <si>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</si>
  <si>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</si>
  <si>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</si>
  <si>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</si>
  <si>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</si>
  <si>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</si>
  <si>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</si>
  <si>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</si>
  <si>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</si>
  <si>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</si>
  <si>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</si>
  <si>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</si>
  <si>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</si>
  <si>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</si>
  <si>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</si>
  <si>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</si>
  <si>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</si>
  <si>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</si>
  <si>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</si>
  <si>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</si>
  <si>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</si>
  <si>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</si>
  <si>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</si>
  <si>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</si>
  <si>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</si>
  <si>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</si>
  <si>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</si>
  <si>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</si>
  <si>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</si>
  <si>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</si>
  <si>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</si>
  <si>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</si>
  <si>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</si>
  <si>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</si>
  <si>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</si>
  <si>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</si>
  <si>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</si>
  <si>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</si>
  <si>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</si>
  <si>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</si>
  <si>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</si>
  <si>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</si>
  <si>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</si>
  <si>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</si>
  <si>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</si>
  <si>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</si>
  <si>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</si>
  <si>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</si>
  <si>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</si>
  <si>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</si>
  <si>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</si>
  <si>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</si>
  <si>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</si>
  <si>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</si>
  <si>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</si>
  <si>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</si>
  <si>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</si>
  <si>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</si>
  <si>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</si>
  <si>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</si>
  <si>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</si>
  <si>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</si>
  <si>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</si>
  <si>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</si>
  <si>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</si>
  <si>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</si>
  <si>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</si>
  <si>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</si>
  <si>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</si>
  <si>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</si>
  <si>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</si>
  <si>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</si>
  <si>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</si>
  <si>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</si>
  <si>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</si>
  <si>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</si>
  <si>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</si>
  <si>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</si>
  <si>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</si>
  <si>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</si>
  <si>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</si>
  <si>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</si>
  <si>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</si>
  <si>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</si>
  <si>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</si>
  <si>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</si>
  <si>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</si>
  <si>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</si>
  <si>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</si>
  <si>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</si>
  <si>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</si>
  <si>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</si>
  <si>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</si>
  <si>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</si>
  <si>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</si>
  <si>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</si>
  <si>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</si>
  <si>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</si>
  <si>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</si>
  <si>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</si>
  <si>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</si>
  <si>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</si>
  <si>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</si>
  <si>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</si>
  <si>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</si>
  <si>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</si>
  <si>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</si>
  <si>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</si>
  <si>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</si>
  <si>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</si>
  <si>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</si>
  <si>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</si>
  <si>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</si>
  <si>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</si>
  <si>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</si>
  <si>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</si>
  <si>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</si>
  <si>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</si>
  <si>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</si>
  <si>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</si>
  <si>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</si>
  <si>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</si>
  <si>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</si>
  <si>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</si>
  <si>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</si>
  <si>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</si>
  <si>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</si>
  <si>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</si>
  <si>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</si>
  <si>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</si>
  <si>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</si>
  <si>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</si>
  <si>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</si>
  <si>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</si>
  <si>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</si>
  <si>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</si>
  <si>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</si>
  <si>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</si>
  <si>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</si>
  <si>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</si>
  <si>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</si>
  <si>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</si>
  <si>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PCM-20251212-00000787</t>
  </si>
  <si>
    <t>EM Team at site  checking</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</si>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</sst>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6" totalsRowShown="0" headerRowDxfId="30" dataDxfId="29" headerRowBorderDxfId="27" tableBorderDxfId="28">
  <autoFilter ref="A1:M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340.6846916666691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46003.633117592595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46003.633117592595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46003.633117592595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46003.633117592595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46003.633117592595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46003.633117592595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46003.633117592595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46003.633117592595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46003.633117592595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46003.633117592595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46003.633117592595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46003.633117592595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46003.633117592595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46003.633117592595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46003.633117592595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46003.633117592595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46003.633117592595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46003.633117592595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46003.633117592595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46003.633117592595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46003.633117592595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46003.633117592595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46003.633117592595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46003.633117592595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46003.633117592595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46003.633117592595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46003.633117592595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46003.633117592595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46003.633117592595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46003.633117592595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46003.633117592595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46003.633117592595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46003.633117592595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46003.633117592595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46003.633117592595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46003.633117592595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46003.633117592595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46003.633117592595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46003.633117592595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46003.633117592595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46003.633117592595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46003.633117592595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46003.633117592595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46003.633117592595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46003.633117592595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46003.633117592595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46003.633117592595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46003.633117592595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46003.633117592595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46003.633117592595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46003.633117592595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46003.633117592595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46003.633117592595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46003.633117592595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46003.633117592595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46003.633117592595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46003.633117592595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46003.633117592595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46003.633117592595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46003.633117592595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46003.633117592595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46003.633117592595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46003.633117592595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46003.633117592595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46003.633117592595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46003.633117592595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46003.633117592595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46003.633117592595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46003.633117592595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46003.633117592595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46003.633117592595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46003.633117592595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46003.633117592595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46003.633117592595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46003.633117592595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46003.633117592595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46003.633117592595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46003.633117592595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46003.633117592595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46003.633117592595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46003.633117592595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46003.633117592595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46003.633117592595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46003.633117592595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46003.633117592595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46003.633117592595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46003.633117592595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46003.633117592595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46003.633117592595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46003.633117592595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46003.633117592595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46003.633117592595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46003.633117592595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46003.633117592595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46003.633117592595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46003.633117592595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46003.633117592595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46003.633117592595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46003.633117592595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46003.633117592595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46003.633117592595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46003.633117592595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46003.633117592595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46003.633117592595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46003.633117592595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46003.633117592595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46003.633117592595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46003.633117592595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46003.633117592595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46003.633117592595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46003.633117592595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46003.633117592595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46003.633117592595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46003.633117592595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46003.633117592595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46003.633117592595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46003.633117592595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46003.633117592595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46003.633117592595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46003.633117592595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46003.633117592595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46003.633117592595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46003.633117592595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46003.633117592595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46003.633117592595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46003.633117592595</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178.63327962963376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19.245698611113767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6.2777356481528841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2.8012078703759471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46003.633117592595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46003.633117592595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46003.633117592595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46003.633117592595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46003.633117592595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46003.633117592595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46003.633117592595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46003.633117592595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46003.633117592595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46003.633117592595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46003.633117592595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46003.633117592595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46003.633117592595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46003.633117592595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46003.633117592595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46003.633117592595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46003.633117592595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46003.633117592595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46003.633117592595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46003.633117592595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46003.633117592595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46003.633117592595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46003.633117592595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46003.633117592595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46003.633117592595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46003.633117592595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46003.633117592595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46003.633117592595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46003.633117592595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46003.633117592595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46003.633117592595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46003.633117592595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46003.633117592595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46003.633117592595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46003.633117592595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46003.633117592595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46003.633117592595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46003.633117592595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46003.633117592595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46003.633117592595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46003.633117592595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46003.633117592595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46003.633117592595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46003.633117592595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46003.633117592595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46003.633117592595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46003.633117592595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46003.633117592595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46003.633117592595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46003.633117592595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46003.633117592595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46003.633117592595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46003.633117592595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46003.633117592595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46003.633117592595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46003.633117592595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46003.633117592595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46003.633117592595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46003.633117592595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46003.633117592595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46003.633117592595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46003.633117592595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46003.633117592595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46003.633117592595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46003.633117592595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46003.633117592595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46003.633117592595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46003.633117592595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46003.633117592595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46003.633117592595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46003.633117592595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46003.633117592595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46003.633117592595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46003.633117592595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46003.633117592595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46003.633117592595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46003.633117592595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46003.633117592595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46003.633117592595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46003.633117592595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46003.633117592595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46003.633117592595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46003.633117592595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46003.633117592595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46003.633117592595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46003.633117592595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46003.633117592595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46003.633117592595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46003.633117592595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46003.633117592595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46003.633117592595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46003.633117592595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46003.633117592595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46003.633117592595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46003.633117592595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46003.633117592595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46003.633117592595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46003.633117592595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46003.633117592595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46003.633117592595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46003.633117592595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46003.633117592595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46003.633117592595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46003.633117592595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46003.633117592595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46003.633117592595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46003.633117592595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46003.633117592595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46003.633117592595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46003.633117592595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46003.633117592595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46003.633117592595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46003.633117592595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46003.633117592595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46003.633117592595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46003.633117592595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46003.633117592595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46003.633117592595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46003.633117592595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46003.633117592595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46003.633117592595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46003.633117592595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46003.633117592595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46003.633117592595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46003.633117592595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46003.633117592595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46003.633117592595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46003.633117592595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46003.633117592595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46003.633117592595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46003.633117592595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46003.633117592595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46003.633117592595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46003.633117592595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46003.633117592595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46003.633117592595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46003.633117592595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46003.633117592595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46003.633117592595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46003.633117592595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46003.633117592595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46003.633117592595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46003.633117592595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46003.633117592595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46003.633117592595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46003.633117592595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46003.633117592595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46003.633117592595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46003.633117592595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46003.633117592595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46003.633117592595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46003.633117592595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46003.633117592595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46003.633117592595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46003.633117592595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46003.633117592595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46003.633117592595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46003.633117592595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46003.633117592595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46003.633117592595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46003.633117592595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46003.633117592595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46003.633117592595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46003.633117592595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46003.633117592595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46003.633117592595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46003.633117592595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46003.633117592595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46003.633117592595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46003.633117592595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46003.633117592595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46003.633117592595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46003.633117592595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46003.633117592595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46003.633117592595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46003.633117592595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46003.633117592595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46003.633117592595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46003.633117592595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46003.633117592595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46003.633117592595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46003.633117592595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46003.633117592595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46003.633117592595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46003.633117592595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46003.633117592595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46003.633117592595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46003.633117592595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46003.633117592595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46003.633117592595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46003.633117592595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46003.633117592595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46003.633117592595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46003.633117592595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46003.633117592595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46003.633117592595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46003.633117592595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46003.633117592595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46003.633117592595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46003.633117592595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46003.633117592595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46003.633117592595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46003.633117592595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46003.633117592595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46003.633117592595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46003.633117592595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46003.633117592595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46003.633117592595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46003.633117592595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46003.633117592595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46003.633117592595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46003.633117592595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46003.633117592595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46003.633117592595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46003.633117592595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46003.633117592595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46003.633117592595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46003.633117592595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46003.633117592595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46003.633117592595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46003.633117592595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46003.633117592595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46003.633117592595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46003.633117592595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46003.633117592595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46003.633117592595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46003.633117592595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46003.633117592595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46003.633117592595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46003.633117592595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46003.633117592595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46003.633117592595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46003.633117592595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46003.633117592595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46003.633117592595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46003.633117592595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46003.633117592595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46003.633117592595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46003.633117592595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46003.633117592595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46003.633117592595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46003.633117592595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46003.633117592595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46003.633117592595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46003.633117592595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46003.633117592595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46003.633117592595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46003.633117592595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46003.633117592595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46003.633117592595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46003.633117592595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46003.633117592595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46003.633117592595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46003.633117592595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46003.633117592595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46003.633117592595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46003.633117592595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46003.633117592595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46003.633117592595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46003.633117592595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46003.633117592595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46003.633117592595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46003.633117592595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46003.633117592595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46003.633117592595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46003.633117592595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46003.633117592595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46003.633117592595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46003.633117592595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46003.633117592595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46003.633117592595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46003.633117592595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46003.633117592595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46003.633117592595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46003.633117592595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46003.633117592595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46003.633117592595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46003.633117592595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46003.633117592595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46003.633117592595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46003.633117592595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46003.633117592595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46003.633117592595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46003.633117592595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46003.633117592595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46003.633117592595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46003.633117592595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46003.633117592595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46003.633117592595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46003.633117592595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46003.633117592595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46003.633117592595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46003.633117592595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46003.633117592595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46003.633117592595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46003.633117592595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46003.633117592595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46003.633117592595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46003.633117592595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46003.633117592595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46003.633117592595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46003.633117592595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46003.633117592595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46003.633117592595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46003.633117592595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46003.633117592595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46003.633117592595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46003.633117592595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46003.633117592595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46003.633117592595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46003.633117592595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46003.633117592595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46003.633117592595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46003.633117592595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46003.633117592595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46003.633117592595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46003.633117592595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46003.633117592595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46003.633117592595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46003.633117592595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46003.633117592595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46003.633117592595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46003.633117592595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46003.633117592595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46003.633117592595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46003.633117592595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46003.633117592595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46003.633117592595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46003.633117592595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46003.633117592595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46003.633117592595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46003.633117592595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46003.633117592595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46003.633117592595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46003.633117592595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46003.633117592595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46003.633117592595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46003.633117592595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46003.633117592595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46003.633117592595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46003.633117592595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46003.633117592595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46003.633117592595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46003.633117592595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46003.633117592595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46003.633117592595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46003.633117592595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46003.633117592595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46003.633117592595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46003.633117592595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46003.633117592595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46003.633117592595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46003.633117592595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46003.633117592595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46003.633117592595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46003.633117592595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46003.633117592595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46003.633117592595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46003.633117592595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46003.633117592595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46003.633117592595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46003.633117592595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46003.633117592595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46003.633117592595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46003.633117592595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46003.633117592595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46003.633117592595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46003.633117592595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46003.633117592595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46003.633117592595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46003.633117592595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46003.633117592595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46003.633117592595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46003.633117592595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46003.633117592595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46003.633117592595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46003.633117592595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46003.633117592595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46003.633117592595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46003.633117592595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46003.633117592595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46003.633117592595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46003.633117592595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46003.633117592595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46003.633117592595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46003.633117592595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46003.633117592595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46003.633117592595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46003.633117592595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46003.633117592595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46003.633117592595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46003.633117592595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46003.633117592595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46003.633117592595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46003.633117592595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46003.633117592595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46003.633117592595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46003.633117592595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46003.633117592595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46003.633117592595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46003.633117592595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46003.633117592595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46003.633117592595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46003.633117592595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46003.633117592595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46003.633117592595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46003.633117592595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46003.633117592595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46003.633117592595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46003.633117592595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46003.633117592595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46003.633117592595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46003.633117592595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46003.633117592595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46003.633117592595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46003.633117592595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46003.633117592595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46003.633117592595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46003.633117592595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46003.633117592595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46003.633117592595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46003.633117592595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46003.633117592595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46003.633117592595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46003.633117592595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46003.633117592595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46003.633117592595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46003.633117592595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46003.633117592595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46003.633117592595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46003.633117592595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46003.633117592595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46003.633117592595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46003.633117592595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46003.633117592595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46003.633117592595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46003.633117592595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46003.633117592595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46003.633117592595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46003.633117592595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46003.633117592595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46003.633117592595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46003.633117592595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46003.633117592595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46003.633117592595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46003.633117592595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46003.633117592595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46003.633117592595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46003.633117592595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46003.633117592595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46003.633117592595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46003.633117592595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46003.633117592595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46003.633117592595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46003.633117592595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46003.633117592595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46003.633117592595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46003.633117592595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46003.633117592595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46003.633117592595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46003.633117592595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46003.633117592595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46003.633117592595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46003.633117592595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46003.633117592595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46003.633117592595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46003.633117592595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46003.633117592595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46003.633117592595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46003.633117592595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46003.633117592595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46003.633117592595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46003.633117592595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46003.633117592595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46003.633117592595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46003.633117592595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46003.633117592595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46003.633117592595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46003.633117592595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46003.633117592595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46003.633117592595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46003.633117592595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46003.633117592595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46003.633117592595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46003.633117592595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46003.633117592595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46003.633117592595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46003.633117592595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46003.633117592595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46003.633117592595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46003.633117592595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46003.633117592595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46003.633117592595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46003.633117592595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46003.633117592595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46003.633117592595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46003.633117592595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46003.633117592595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46003.633117592595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46003.633117592595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46003.633117592595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46003.633117592595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46003.633117592595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46003.633117592595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46003.633117592595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46003.633117592595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46003.633117592595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46003.633117592595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46003.633117592595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46003.633117592595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46003.633117592595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46003.633117592595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46003.633117592595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46003.633117592595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46003.633117592595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46003.633117592595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46003.633117592595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46003.633117592595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46003.633117592595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46003.633117592595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46003.633117592595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46003.633117592595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46003.633117592595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46003.633117592595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46003.633117592595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46003.633117592595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46003.633117592595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46003.633117592595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46003.633117592595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46003.633117592595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46003.633117592595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46003.633117592595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46003.633117592595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46003.633117592595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46003.633117592595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46003.633117592595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46003.633117592595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46003.633117592595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46003.633117592595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46003.633117592595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46003.633117592595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46003.633117592595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46003.633117592595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46003.633117592595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46003.633117592595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46003.633117592595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46003.633117592595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46003.633117592595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46003.633117592595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46003.633117592595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46003.633117592595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46003.633117592595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46003.633117592595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46003.633117592595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46003.633117592595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46003.633117592595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46003.633117592595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46003.633117592595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46003.633117592595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46003.633117592595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46003.633117592595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46003.633117592595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46003.633117592595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46003.633117592595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46003.633117592595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46003.633117592595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46003.633117592595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46003.633117592595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46003.633117592595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46003.633117592595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46003.633117592595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46003.633117592595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46003.633117592595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46003.633117592595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46003.633117592595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46003.633117592595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46003.633117592595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46003.633117592595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46003.633117592595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46003.633117592595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46003.633117592595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46003.633117592595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46003.633117592595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46003.633117592595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46003.633117592595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46003.633117592595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46003.633117592595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46003.633117592595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46003.633117592595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46003.633117592595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46003.633117592595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46003.633117592595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46003.633117592595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46003.633117592595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46003.633117592595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46003.633117592595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46003.633117592595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46003.633117592595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46003.633117592595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46003.633117592595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46003.633117592595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46003.633117592595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46003.633117592595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46003.633117592595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46003.633117592595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46003.633117592595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46003.633117592595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46003.633117592595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46003.633117592595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46003.633117592595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46003.633117592595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46003.633117592595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46003.633117592595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46003.633117592595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46003.633117592595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46003.633117592595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46003.633117592595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46003.633117592595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46003.633117592595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46003.633117592595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46003.633117592595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46003.633117592595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46003.633117592595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46003.633117592595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46003.633117592595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46003.633117592595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46003.633117592595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46003.633117592595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46003.633117592595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46003.633117592595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46003.633117592595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46003.633117592595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46003.633117592595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46003.633117592595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46003.633117592595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46003.633117592595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46003.633117592595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46003.633117592595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46003.633117592595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46003.633117592595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46003.633117592595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46003.633117592595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46003.633117592595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46003.633117592595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46003.633117592595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46003.633117592595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46003.633117592595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46003.633117592595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46003.633117592595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46003.633117592595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46003.633117592595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46003.633117592595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46003.633117592595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46003.633117592595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46003.633117592595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46003.633117592595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46003.633117592595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46003.633117592595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46003.633117592595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46003.633117592595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46003.633117592595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46003.633117592595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46003.633117592595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46003.633117592595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46003.633117592595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46003.633117592595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46003.633117592595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46003.633117592595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46003.633117592595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46003.633117592595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46003.633117592595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46003.633117592595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46003.633117592595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46003.633117592595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46003.633117592595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46003.633117592595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46003.633117592595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46003.633117592595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46003.633117592595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46003.633117592595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46003.633117592595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46003.633117592595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46003.633117592595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46003.633117592595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46003.633117592595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46003.633117592595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46003.633117592595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46003.633117592595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46003.633117592595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46003.633117592595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46003.633117592595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46003.633117592595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46003.633117592595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46003.633117592595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46003.633117592595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46003.633117592595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46003.633117592595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46003.633117592595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46003.633117592595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46003.633117592595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46003.633117592595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46003.633117592595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46003.633117592595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46003.633117592595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46003.633117592595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46003.633117592595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46003.633117592595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46003.633117592595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46003.633117592595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46003.633117592595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46003.633117592595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46003.633117592595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46003.633117592595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46003.633117592595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46003.633117592595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46003.633117592595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46003.633117592595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46003.633117592595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46003.633117592595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46003.633117592595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46003.633117592595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46003.633117592595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46003.633117592595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46003.633117592595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46003.633117592595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46003.633117592595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46003.633117592595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46003.633117592595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46003.633117592595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46003.633117592595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46003.633117592595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46003.633117592595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46003.633117592595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46003.633117592595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46003.633117592595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46003.633117592595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46003.633117592595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46003.633117592595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46003.633117592595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46003.633117592595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46003.633117592595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46003.633117592595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46003.633117592595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46003.633117592595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46003.633117592595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46003.633117592595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46003.633117592595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46003.633117592595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46003.633117592595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46003.633117592595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46003.633117592595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46003.633117592595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46003.633117592595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46003.633117592595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46003.633117592595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46003.633117592595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46003.633117592595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46003.633117592595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46003.633117592595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46003.633117592595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46003.633117592595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46003.633117592595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46003.633117592595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46003.633117592595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46003.633117592595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46003.633117592595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46003.633117592595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46003.633117592595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46003.633117592595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46003.633117592595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46003.633117592595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46003.633117592595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46003.633117592595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46003.633117592595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46003.633117592595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46003.633117592595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46003.633117592595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46003.633117592595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46003.633117592595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46003.633117592595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46003.633117592595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46003.633117592595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46003.633117592595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46003.633117592595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46003.633117592595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46003.633117592595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46003.633117592595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46003.633117592595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46003.633117592595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46003.633117592595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46003.633117592595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46003.633117592595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46003.633117592595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46003.633117592595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46003.633117592595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46003.633117592595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46003.633117592595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46003.633117592595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46003.633117592595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46003.633117592595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46003.633117592595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46003.633117592595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46003.633117592595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46003.633117592595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46003.633117592595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46003.633117592595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46003.633117592595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46003.633117592595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46003.633117592595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46003.633117592595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46003.633117592595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46003.633117592595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46003.633117592595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46003.633117592595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46003.633117592595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46003.633117592595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46003.633117592595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46003.633117592595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46003.633117592595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46003.633117592595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46003.633117592595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46003.633117592595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46003.633117592595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46003.633117592595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46003.633117592595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46003.633117592595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46003.633117592595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46003.633117592595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46003.633117592595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46003.633117592595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46003.633117592595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46003.633117592595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46003.633117592595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46003.633117592595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46003.633117592595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46003.633117592595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46003.633117592595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46003.633117592595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46003.633117592595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46003.633117592595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46003.633117592595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46003.633117592595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46003.633117592595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46003.633117592595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46003.633117592595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46003.633117592595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46003.633117592595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46003.633117592595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46003.633117592595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46003.633117592595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46003.633117592595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46003.633117592595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46003.633117592595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46003.633117592595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46003.633117592595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46003.633117592595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46003.633117592595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46003.633117592595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46003.633117592595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46003.633117592595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46003.633117592595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46003.633117592595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46003.633117592595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46003.633117592595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46003.633117592595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46003.633117592595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46003.633117592595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46003.633117592595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46003.633117592595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46003.633117592595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46003.633117592595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46003.633117592595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46003.633117592595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46003.633117592595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46003.633117592595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46003.633117592595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46003.633117592595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46003.633117592595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46003.633117592595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46003.633117592595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46003.633117592595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46003.633117592595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46003.633117592595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46003.633117592595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46003.633117592595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46003.633117592595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46003.633117592595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46003.633117592595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46003.633117592595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46003.633117592595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46003.633117592595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46003.633117592595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46003.633117592595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46003.633117592595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46003.633117592595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46003.633117592595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46003.633117592595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46003.633117592595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46003.633117592595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46003.633117592595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46003.633117592595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46003.633117592595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46003.633117592595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46003.633117592595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46003.633117592595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46003.633117592595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46003.633117592595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46003.633117592595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46003.633117592595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46003.633117592595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46003.633117592595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46003.633117592595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46003.633117592595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46003.633117592595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46003.633117592595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46003.633117592595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46003.633117592595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46003.633117592595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46003.633117592595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46003.633117592595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46003.633117592595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46003.633117592595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46003.633117592595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46003.633117592595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46003.633117592595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46003.633117592595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46003.633117592595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46003.633117592595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46003.633117592595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46003.633117592595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46003.633117592595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46003.633117592595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46003.633117592595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46003.633117592595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46003.633117592595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46003.633117592595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46003.633117592595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46003.633117592595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46003.633117592595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46003.633117592595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46003.633117592595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46003.633117592595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46003.633117592595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46003.633117592595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46003.633117592595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46003.633117592595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46003.633117592595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46003.633117592595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46003.633117592595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46003.633117592595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46003.633117592595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46003.633117592595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46003.633117592595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46003.633117592595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46003.633117592595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46003.633117592595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46003.633117592595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46003.633117592595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46003.633117592595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46003.633117592595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46003.633117592595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46003.633117592595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46003.633117592595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46003.633117592595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46003.633117592595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46003.633117592595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46003.633117592595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46003.633117592595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46003.633117592595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46003.633117592595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46003.633117592595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46003.633117592595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46003.633117592595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46003.633117592595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46003.633117592595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46003.633117592595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46003.633117592595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46003.633117592595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46003.633117592595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46003.633117592595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46003.633117592595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46003.633117592595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46003.633117592595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46003.633117592595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46003.633117592595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46003.633117592595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46003.633117592595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46003.633117592595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46003.633117592595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46003.633117592595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46003.633117592595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46003.633117592595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46003.633117592595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46003.633117592595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46003.633117592595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46003.633117592595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46003.633117592595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46003.633117592595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46003.633117592595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46003.633117592595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46003.633117592595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46003.633117592595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46003.633117592595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46003.633117592595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46003.633117592595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46003.633117592595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46003.633117592595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46003.633117592595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46003.633117592595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46003.633117592595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46003.633117592595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46003.633117592595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46003.633117592595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46003.633117592595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46003.633117592595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46003.633117592595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46003.633117592595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46003.633117592595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46003.633117592595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46003.633117592595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46003.633117592595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46003.633117592595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46003.633117592595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46003.633117592595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46003.633117592595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46003.633117592595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46003.633117592595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46003.633117592595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46003.633117592595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46003.633117592595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46003.633117592595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46003.633117592595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46003.633117592595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46003.633117592595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46003.633117592595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46003.633117592595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46003.633117592595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46003.633117592595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46003.633117592595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46003.633117592595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46003.633117592595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46003.633117592595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46003.633117592595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46003.633117592595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46003.633117592595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46003.633117592595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46003.633117592595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46003.633117592595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46003.633117592595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46003.633117592595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46003.633117592595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46003.633117592595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46003.633117592595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46003.633117592595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300.15239999999903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4.8389740740749403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36781</v>
      </c>
      <c r="E4" s="90" t="s">
        <v>39106</v>
      </c>
      <c r="F4" s="91"/>
      <c r="G4" s="92">
        <f t="shared" ref="G4:G5" ca="1" si="1">IFERROR(NOW()-F4,"")</f>
        <v>46003.633117592595</v>
      </c>
      <c r="H4" s="91">
        <v>46003.533379629633</v>
      </c>
      <c r="I4" s="106" t="str">
        <f>IFERROR(VLOOKUP(D4,DB!A:F,6,0),"")</f>
        <v>Generator-SG</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46003.633117592595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46003.633117592595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46003.633117592595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46003.633117592595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46003.633117592595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46003.633117592595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46003.633117592595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46003.633117592595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46003.633117592595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46003.633117592595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46003.633117592595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46003.633117592595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46003.633117592595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46003.633117592595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46003.633117592595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46003.633117592595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46003.633117592595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46003.633117592595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46003.633117592595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46003.633117592595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46003.633117592595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46003.633117592595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46003.633117592595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46003.633117592595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46003.633117592595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46003.633117592595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46003.633117592595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46003.633117592595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46003.633117592595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46003.633117592595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46003.633117592595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46003.633117592595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46003.633117592595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46003.633117592595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46003.633117592595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46003.633117592595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46003.633117592595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46003.633117592595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46003.633117592595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46003.633117592595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46003.633117592595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46003.633117592595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46003.633117592595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46003.633117592595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46003.633117592595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46003.633117592595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46003.633117592595</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111.80105740740692</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77.44424027777859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54.972006481482822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22.259818981481658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6.5256291666664765</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1.5136037037082133</v>
      </c>
      <c r="H7" s="38">
        <v>46002.086875000001</v>
      </c>
      <c r="I7" s="37" t="str">
        <f>IFERROR(VLOOKUP(D7,[1]DB!A:F,6,0),"")</f>
        <v>SCECO</v>
      </c>
      <c r="J7" s="37" t="str">
        <f>IFERROR(VLOOKUP(D7,[1]DB!A:G,7,0),"")</f>
        <v>Good</v>
      </c>
      <c r="K7" s="37" t="s">
        <v>39139</v>
      </c>
      <c r="L7" s="37" t="str">
        <f>IFERROR(VLOOKUP(D7,[1]DB!A:I,9,0),"")</f>
        <v>Latis</v>
      </c>
      <c r="M7" s="37"/>
    </row>
    <row r="8" spans="1:13">
      <c r="A8" s="151" t="s">
        <v>39140</v>
      </c>
      <c r="B8" s="37" t="str">
        <f>IFERROR(VLOOKUP(D8,[1]DB!A:K,11,0),"")</f>
        <v>R5</v>
      </c>
      <c r="C8" s="151">
        <v>2</v>
      </c>
      <c r="D8" s="151" t="s">
        <v>38371</v>
      </c>
      <c r="E8" s="37" t="s">
        <v>39106</v>
      </c>
      <c r="F8" s="152">
        <v>46003.613692129627</v>
      </c>
      <c r="G8" s="153">
        <f t="shared" ref="G8:G59" ca="1" si="3">IFERROR(NOW()-F8,"")</f>
        <v>1.9425462967774365E-2</v>
      </c>
      <c r="H8" s="152">
        <v>46003.544942129629</v>
      </c>
      <c r="I8" s="37" t="str">
        <f>IFERROR(VLOOKUP(D8,[1]DB!A:F,6,0),"")</f>
        <v>SCECO</v>
      </c>
      <c r="J8" s="37" t="str">
        <f>IFERROR(VLOOKUP(D8,[1]DB!A:G,7,0),"")</f>
        <v>No BB Shifted</v>
      </c>
      <c r="K8" s="151" t="s">
        <v>39141</v>
      </c>
      <c r="L8" s="151" t="str">
        <f>IFERROR(VLOOKUP(D8,[1]DB!A:I,9,0),"")</f>
        <v>Latis</v>
      </c>
      <c r="M8" s="151"/>
    </row>
    <row r="9" spans="1:13">
      <c r="A9" s="151"/>
      <c r="B9" s="151" t="str">
        <f>IFERROR(VLOOKUP(D9,[1]DB!A:K,11,0),"")</f>
        <v/>
      </c>
      <c r="C9" s="151"/>
      <c r="D9" s="151"/>
      <c r="E9" s="151"/>
      <c r="F9" s="152"/>
      <c r="G9" s="153">
        <f t="shared" ca="1" si="3"/>
        <v>46003.633117592595</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46003.633117592595</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46003.633117592595</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46003.633117592595</v>
      </c>
      <c r="H12" s="152"/>
      <c r="I12" s="37" t="str">
        <f>IFERROR(VLOOKUP(D12,[1]DB!A:F,6,0),"")</f>
        <v/>
      </c>
      <c r="J12" s="37" t="str">
        <f>IFERROR(VLOOKUP(D12,[1]DB!A:G,7,0),"")</f>
        <v/>
      </c>
      <c r="K12" s="151"/>
      <c r="L12" s="151" t="str">
        <f>IFERROR(VLOOKUP(D12,[1]DB!A:I,9,0),"")</f>
        <v/>
      </c>
      <c r="M12" s="151"/>
    </row>
    <row r="13" spans="1:13">
      <c r="A13" s="151"/>
      <c r="B13" s="151"/>
      <c r="C13" s="151"/>
      <c r="D13" s="151"/>
      <c r="E13" s="151"/>
      <c r="F13" s="152"/>
      <c r="G13" s="153">
        <f t="shared" ca="1" si="3"/>
        <v>46003.633117592595</v>
      </c>
      <c r="H13" s="152"/>
      <c r="I13" s="151"/>
      <c r="J13" s="151"/>
      <c r="K13" s="151"/>
      <c r="L13" s="151"/>
      <c r="M13" s="151"/>
    </row>
    <row r="14" spans="1:13">
      <c r="A14" s="151"/>
      <c r="B14" s="151" t="str">
        <f>IFERROR(VLOOKUP(D14,[1]DB!A:K,11,0),"")</f>
        <v/>
      </c>
      <c r="C14" s="151"/>
      <c r="D14" s="151"/>
      <c r="E14" s="151"/>
      <c r="F14" s="152"/>
      <c r="G14" s="153">
        <f t="shared" ca="1" si="3"/>
        <v>46003.633117592595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46003.633117592595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46003.633117592595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46003.633117592595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46003.633117592595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46003.633117592595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46003.633117592595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46003.633117592595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46003.633117592595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46003.633117592595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46003.633117592595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46003.633117592595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46003.633117592595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46003.633117592595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46003.633117592595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46003.633117592595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46003.633117592595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46003.633117592595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46003.633117592595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46003.633117592595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46003.633117592595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46003.633117592595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46003.633117592595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46003.633117592595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46003.633117592595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46003.633117592595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46003.633117592595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46003.633117592595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46003.633117592595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46003.633117592595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46003.633117592595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46003.633117592595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46003.633117592595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46003.633117592595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46003.633117592595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46003.633117592595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46003.633117592595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46003.633117592595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46003.633117592595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46003.633117592595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46003.633117592595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46003.633117592595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46003.633117592595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46003.633117592595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46003.633117592595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46003.633117592595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ref="G60:G66" ca="1" si="4">IFERROR(NOW()-F60,"")</f>
        <v>46003.633117592595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46003.633117592595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46003.633117592595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46003.633117592595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46003.633117592595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46003.633117592595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46003.633117592595</v>
      </c>
      <c r="H66" s="152"/>
      <c r="I66" s="151" t="str">
        <f>IFERROR(VLOOKUP(D66,[1]DB!A:F,6,0),"")</f>
        <v/>
      </c>
      <c r="J66" s="151" t="str">
        <f>IFERROR(VLOOKUP(D66,[1]DB!A:G,7,0),"")</f>
        <v/>
      </c>
      <c r="K66" s="151"/>
      <c r="L66" s="151" t="str">
        <f>IFERROR(VLOOKUP(D66,[1]DB!A:I,9,0),"")</f>
        <v/>
      </c>
      <c r="M66" s="151"/>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0.16345324074063683</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46003.633117592595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46003.633117592595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46003.633117592595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46003.633117592595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46003.633117592595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46003.633117592595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46003.633117592595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46003.633117592595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46003.633117592595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46003.633117592595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46003.633117592595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46003.633117592595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46003.633117592595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46003.633117592595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46003.633117592595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46003.633117592595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46003.633117592595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46003.633117592595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46003.633117592595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46003.633117592595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46003.633117592595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46003.633117592595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46003.633117592595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46003.633117592595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46003.633117592595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46003.633117592595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46003.633117592595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46003.633117592595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46003.633117592595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46003.633117592595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46003.633117592595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46003.633117592595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46003.633117592595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46003.633117592595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46003.633117592595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46003.633117592595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46003.633117592595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46003.633117592595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46003.633117592595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46003.633117592595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46003.633117592595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46003.633117592595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46003.633117592595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46003.633117592595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46003.633117592595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46003.633117592595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46003.633117592595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46003.633117592595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46003.633117592595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46003.633117592595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46003.633117592595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46003.633117592595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46003.633117592595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46003.633117592595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46003.633117592595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46003.633117592595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46003.633117592595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46003.633117592595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46003.633117592595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46003.633117592595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46003.633117592595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46003.633117592595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46003.633117592595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46003.633117592595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46003.633117592595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46003.633117592595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46003.633117592595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46003.633117592595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46003.633117592595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46003.633117592595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46003.633117592595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46003.633117592595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46003.633117592595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46003.633117592595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46003.633117592595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46003.633117592595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46003.633117592595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46003.633117592595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46003.633117592595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46003.633117592595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46003.633117592595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46003.633117592595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46003.633117592595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46003.633117592595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46003.633117592595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46003.633117592595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46003.633117592595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46003.633117592595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46003.633117592595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46003.633117592595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46003.633117592595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46003.633117592595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46003.633117592595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46003.633117592595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46003.633117592595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46003.633117592595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46003.633117592595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46003.633117592595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46003.633117592595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46003.633117592595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46003.633117592595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46003.633117592595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46003.633117592595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46003.633117592595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46003.633117592595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46003.633117592595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46003.633117592595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46003.633117592595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46003.633117592595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46003.633117592595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46003.633117592595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46003.633117592595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46003.633117592595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46003.633117592595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46003.633117592595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46003.633117592595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46003.633117592595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46003.633117592595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46003.633117592595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46003.633117592595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46003.633117592595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46003.633117592595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46003.633117592595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46003.633117592595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46003.633117592595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46003.633117592595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46003.633117592595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46003.633117592595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46003.633117592595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46003.633117592595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46003.633117592595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46003.633117592595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46003.633117592595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46003.633117592595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46003.633117592595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46003.633117592595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46003.633117592595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46003.633117592595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46003.633117592595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46003.633117592595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46003.633117592595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46003.633117592595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46003.633117592595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46003.633117592595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46003.633117592595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46003.633117592595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46003.633117592595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46003.633117592595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46003.633117592595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46003.633117592595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46003.633117592595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46003.633117592595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46003.633117592595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46003.633117592595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46003.633117592595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46003.633117592595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46003.633117592595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46003.633117592595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46003.633117592595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46003.633117592595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46003.633117592595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46003.633117592595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46003.633117592595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46003.633117592595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46003.633117592595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46003.633117592595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46003.633117592595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46003.633117592595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46003.633117592595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46003.633117592595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46003.633117592595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46003.633117592595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46003.633117592595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46003.633117592595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46003.633117592595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46003.633117592595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46003.633117592595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46003.633117592595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46003.633117592595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46003.633117592595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46003.633117592595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46003.633117592595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46003.633117592595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46003.633117592595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46003.633117592595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46003.633117592595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46003.633117592595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46003.633117592595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46003.633117592595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46003.633117592595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46003.633117592595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46003.633117592595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46003.633117592595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46003.633117592595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46003.633117592595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46003.633117592595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46003.633117592595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46003.633117592595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46003.633117592595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46003.633117592595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46003.633117592595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46003.633117592595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46003.633117592595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46003.633117592595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46003.633117592595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46003.633117592595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46003.633117592595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46003.633117592595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46003.633117592595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46003.633117592595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46003.633117592595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46003.633117592595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46003.633117592595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46003.633117592595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46003.633117592595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46003.633117592595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46003.633117592595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46003.633117592595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46003.633117592595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46003.633117592595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46003.633117592595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46003.633117592595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46003.633117592595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46003.633117592595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46003.633117592595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46003.633117592595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46003.633117592595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46003.633117592595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46003.633117592595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46003.633117592595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46003.633117592595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46003.633117592595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46003.633117592595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46003.633117592595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46003.633117592595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46003.633117592595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46003.633117592595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46003.633117592595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46003.633117592595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46003.633117592595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46003.633117592595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46003.633117592595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46003.633117592595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46003.633117592595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46003.633117592595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46003.633117592595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46003.633117592595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46003.633117592595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46003.633117592595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46003.633117592595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46003.633117592595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46003.633117592595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46003.633117592595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46003.633117592595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46003.633117592595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46003.633117592595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46003.633117592595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46003.633117592595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46003.633117592595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46003.633117592595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46003.633117592595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46003.633117592595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46003.633117592595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46003.633117592595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46003.633117592595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46003.633117592595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46003.633117592595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46003.633117592595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46003.633117592595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46003.633117592595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46003.633117592595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46003.633117592595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46003.633117592595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46003.633117592595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46003.633117592595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46003.633117592595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46003.633117592595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46003.633117592595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46003.633117592595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46003.633117592595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46003.633117592595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46003.633117592595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46003.633117592595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46003.633117592595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46003.633117592595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46003.633117592595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46003.633117592595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46003.633117592595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46003.633117592595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46003.633117592595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46003.633117592595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46003.633117592595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46003.633117592595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46003.633117592595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46003.633117592595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46003.633117592595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46003.633117592595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46003.633117592595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46003.633117592595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46003.633117592595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46003.633117592595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46003.633117592595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46003.633117592595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46003.633117592595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46003.633117592595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46003.633117592595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46003.633117592595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46003.633117592595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46003.633117592595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46003.633117592595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46003.633117592595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46003.633117592595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46003.633117592595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46003.633117592595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46003.633117592595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46003.633117592595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46003.633117592595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46003.633117592595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46003.633117592595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46003.633117592595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46003.633117592595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46003.633117592595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46003.633117592595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46003.633117592595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46003.633117592595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46003.633117592595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46003.633117592595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46003.633117592595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46003.633117592595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46003.633117592595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46003.633117592595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46003.633117592595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46003.633117592595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46003.633117592595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46003.633117592595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46003.633117592595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46003.633117592595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46003.633117592595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46003.633117592595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46003.633117592595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46003.633117592595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46003.633117592595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46003.633117592595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46003.633117592595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2025-12-12T12:13:43Z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