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71" documentId="120_S{2AC9BD13-BADA-5192-A53E-5A8FF88502F6}" xr6:coauthVersionLast="47" xr6:coauthVersionMax="47" xr10:uidLastSave="{D5645FF6-EB1A-46AB-9C84-CD699DCA554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<sst xmlns="http://schemas.openxmlformats.org/spreadsheetml/2006/main" count="180277" uniqueCount="39122">
  <si>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</si>
  <si>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</si>
  <si>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</si>
  <si>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</si>
  <si>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</si>
  <si>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</si>
  <si>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</si>
  <si>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</si>
  <si>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</si>
  <si>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</si>
  <si>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</si>
  <si>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</si>
  <si>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</si>
  <si>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</si>
  <si>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</si>
  <si>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</si>
  <si>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</si>
  <si>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</si>
  <si>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</si>
  <si>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</si>
  <si>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</si>
  <si>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</si>
  <si>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</si>
  <si>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</si>
  <si>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</si>
  <si>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</si>
  <si>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</si>
  <si>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</si>
  <si>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</si>
  <si>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</si>
  <si>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</si>
  <si>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</si>
  <si>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</si>
  <si>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</si>
  <si>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</si>
  <si>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</si>
  <si>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</si>
  <si>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</si>
  <si>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</si>
  <si>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</si>
  <si>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</si>
  <si>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</si>
  <si>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</si>
  <si>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</si>
  <si>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</si>
  <si>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</si>
  <si>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</si>
  <si>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</si>
  <si>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</si>
  <si>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</si>
  <si>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</si>
  <si>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</si>
  <si>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</si>
  <si>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</si>
  <si>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</si>
  <si>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</si>
  <si>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</si>
  <si>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</si>
  <si>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</si>
  <si>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</si>
  <si>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</si>
  <si>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</si>
  <si>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</si>
  <si>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</si>
  <si>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</si>
  <si>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</si>
  <si>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</si>
  <si>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</si>
  <si>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</si>
  <si>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</si>
  <si>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</si>
  <si>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</si>
  <si>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</si>
  <si>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</si>
  <si>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</si>
  <si>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</si>
  <si>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</si>
  <si>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</si>
  <si>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</si>
  <si>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</si>
  <si>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</si>
  <si>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</si>
  <si>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</si>
  <si>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</si>
  <si>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</si>
  <si>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</si>
  <si>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</si>
  <si>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</si>
  <si>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</si>
  <si>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</si>
  <si>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</si>
  <si>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</si>
  <si>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</si>
  <si>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</si>
  <si>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</si>
  <si>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</si>
  <si>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</si>
  <si>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</si>
  <si>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</si>
  <si>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</si>
  <si>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</si>
  <si>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</si>
  <si>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</si>
  <si>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</si>
  <si>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</si>
  <si>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</si>
  <si>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</si>
  <si>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</si>
  <si>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</si>
  <si>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</si>
  <si>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</si>
  <si>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</si>
  <si>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</si>
  <si>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</si>
  <si>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</si>
  <si>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</si>
  <si>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</si>
  <si>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</si>
  <si>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</si>
  <si>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</si>
  <si>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</si>
  <si>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</si>
  <si>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</si>
  <si>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</si>
  <si>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</si>
  <si>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</si>
  <si>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</si>
  <si>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</si>
  <si>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</si>
  <si>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</si>
  <si>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</si>
  <si>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</si>
  <si>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</si>
  <si>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</si>
  <si>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</si>
  <si>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</si>
  <si>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</si>
  <si>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</si>
  <si>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</si>
  <si>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</si>
  <si>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</si>
  <si>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</si>
  <si>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</si>
  <si>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</si>
  <si>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</si>
  <si>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</si>
  <si>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</si>
  <si>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</si>
  <si>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</si>
  <si>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</si>
  <si>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</si>
  <si>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</si>
  <si>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</si>
  <si>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</si>
  <si>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</si>
  <si>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</si>
  <si>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</si>
  <si>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</si>
  <si>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</si>
  <si>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</si>
  <si>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</si>
  <si>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</si>
  <si>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</si>
  <si>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</si>
  <si>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</si>
  <si>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</si>
  <si>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</si>
  <si>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</si>
  <si>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</si>
  <si>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</si>
  <si>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</si>
  <si>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</si>
  <si>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</si>
  <si>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</si>
  <si>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</si>
  <si>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</si>
  <si>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</si>
  <si>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</si>
  <si>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</si>
  <si>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</si>
  <si>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</si>
  <si>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</si>
  <si>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</si>
  <si>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</si>
  <si>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</si>
  <si>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</si>
  <si>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</si>
  <si>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</si>
  <si>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</si>
  <si>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</si>
  <si>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</si>
  <si>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</si>
  <si>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</si>
  <si>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</si>
  <si>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</si>
  <si>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</si>
  <si>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</si>
  <si>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</si>
  <si>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</si>
  <si>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</si>
  <si>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</si>
  <si>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</si>
  <si>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</si>
  <si>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</si>
  <si>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</si>
  <si>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</si>
  <si>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</si>
  <si>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</si>
  <si>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</si>
  <si>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</si>
  <si>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</si>
  <si>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</si>
  <si>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</si>
  <si>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</si>
  <si>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</si>
  <si>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</si>
  <si>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</si>
  <si>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</si>
  <si>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</si>
  <si>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</si>
  <si>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</si>
  <si>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</si>
  <si>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</si>
  <si>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</si>
  <si>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</si>
  <si>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</si>
  <si>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</si>
  <si>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</si>
  <si>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</si>
  <si>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</si>
  <si>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</si>
  <si>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</si>
  <si>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</si>
  <si>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</si>
  <si>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</si>
  <si>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</si>
  <si>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</si>
  <si>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</si>
  <si>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</si>
  <si>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</si>
  <si>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</si>
  <si>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</si>
  <si>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</si>
  <si>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</si>
  <si>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</si>
  <si>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</si>
  <si>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</si>
  <si>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</si>
  <si>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</si>
  <si>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</si>
  <si>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</si>
  <si>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</si>
  <si>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</si>
  <si>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</si>
  <si>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</si>
  <si>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</si>
  <si>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</si>
  <si>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</si>
  <si>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</si>
  <si>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</si>
  <si>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</si>
  <si>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</si>
  <si>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</si>
  <si>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</si>
  <si>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</si>
  <si>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</si>
  <si>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</si>
  <si>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</si>
  <si>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</si>
  <si>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</si>
  <si>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</si>
  <si>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</si>
  <si>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</si>
  <si>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</si>
  <si>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</si>
  <si>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</si>
  <si>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</si>
  <si>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</si>
  <si>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</si>
  <si>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</si>
  <si>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</si>
  <si>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</si>
  <si>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</si>
  <si>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</si>
  <si>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</si>
  <si>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</si>
  <si>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</si>
  <si>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</si>
  <si>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</si>
  <si>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</si>
  <si>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</si>
  <si>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</si>
  <si>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</si>
  <si>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</si>
  <si>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</si>
  <si>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</si>
  <si>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</si>
  <si>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</si>
  <si>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</si>
  <si>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</si>
  <si>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</si>
  <si>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</si>
  <si>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</si>
  <si>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</si>
  <si>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</si>
  <si>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</si>
  <si>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</si>
  <si>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</si>
  <si>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</si>
  <si>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</si>
  <si>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</si>
  <si>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</si>
  <si>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</si>
  <si>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</si>
  <si>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</si>
  <si>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</si>
  <si>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</si>
  <si>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</si>
  <si>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</si>
  <si>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</si>
  <si>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</si>
  <si>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</si>
  <si>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</si>
  <si>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</si>
  <si>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</si>
  <si>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</si>
  <si>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</si>
  <si>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</si>
  <si>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</si>
  <si>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</si>
  <si>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</si>
  <si>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</si>
  <si>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</si>
  <si>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</si>
  <si>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</si>
  <si>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</si>
  <si>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</si>
  <si>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</si>
  <si>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</si>
  <si>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</si>
  <si>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</si>
  <si>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</si>
  <si>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</si>
  <si>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</si>
  <si>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</si>
  <si>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</si>
  <si>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</si>
  <si>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</si>
  <si>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</si>
  <si>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</si>
  <si>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</si>
  <si>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</si>
  <si>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</si>
  <si>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</si>
  <si>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</si>
  <si>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</si>
  <si>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</si>
  <si>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</si>
  <si>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</si>
  <si>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</si>
  <si>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</si>
  <si>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</si>
  <si>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</si>
  <si>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</si>
  <si>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</si>
  <si>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</si>
  <si>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</si>
  <si>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</si>
  <si>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</si>
  <si>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</si>
  <si>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</si>
  <si>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</si>
  <si>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</si>
  <si>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</si>
  <si>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</si>
  <si>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</si>
  <si>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</si>
  <si>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</si>
  <si>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</si>
  <si>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</si>
  <si>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</si>
  <si>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</si>
  <si>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</si>
  <si>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</si>
  <si>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</si>
  <si>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</si>
  <si>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</si>
  <si>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</si>
  <si>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</si>
  <si>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</si>
  <si>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</si>
  <si>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</si>
  <si>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</si>
  <si>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</si>
  <si>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</si>
  <si>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</si>
  <si>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</si>
  <si>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</si>
  <si>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</si>
  <si>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</si>
  <si>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</si>
  <si>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</si>
  <si>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</si>
  <si>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</si>
  <si>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</si>
  <si>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</si>
  <si>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</si>
  <si>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</si>
  <si>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</si>
  <si>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</si>
  <si>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</si>
  <si>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</si>
  <si>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</si>
  <si>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</si>
  <si>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</si>
  <si>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</si>
  <si>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</si>
  <si>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</si>
  <si>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</si>
  <si>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</si>
  <si>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</si>
  <si>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</si>
  <si>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</si>
  <si>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</si>
  <si>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</si>
  <si>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</si>
  <si>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</si>
  <si>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</si>
  <si>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</si>
  <si>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</si>
  <si>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</si>
  <si>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</si>
  <si>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</si>
  <si>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</si>
  <si>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</si>
  <si>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</si>
  <si>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</si>
  <si>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</si>
  <si>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</si>
  <si>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</si>
  <si>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</si>
  <si>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</si>
  <si>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</si>
  <si>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</si>
  <si>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</si>
  <si>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</si>
  <si>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</si>
  <si>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</si>
  <si>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</si>
  <si>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</si>
  <si>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</si>
  <si>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</si>
  <si>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</si>
  <si>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</si>
  <si>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</si>
  <si>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</si>
  <si>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</si>
  <si>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</si>
  <si>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</si>
  <si>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</si>
  <si>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</si>
  <si>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</si>
  <si>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</si>
  <si>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</si>
  <si>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</si>
  <si>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</si>
  <si>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</si>
  <si>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</si>
  <si>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</si>
  <si>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</si>
  <si>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</si>
  <si>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</si>
  <si>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</si>
  <si>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</si>
  <si>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</si>
  <si>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</si>
  <si>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</si>
  <si>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</si>
  <si>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</si>
  <si>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</si>
  <si>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</si>
  <si>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</si>
  <si>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</si>
  <si>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</si>
  <si>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</si>
  <si>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</si>
  <si>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</si>
  <si>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</si>
  <si>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</si>
  <si>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</si>
  <si>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</si>
  <si>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</si>
  <si>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</si>
  <si>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</si>
  <si>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</si>
  <si>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</si>
  <si>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</si>
  <si>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</si>
  <si>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</si>
  <si>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</si>
  <si>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</si>
  <si>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</si>
  <si>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</si>
  <si>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</si>
  <si>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</si>
  <si>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</si>
  <si>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</si>
  <si>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</si>
  <si>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</si>
  <si>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</si>
  <si>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</si>
  <si>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</si>
  <si>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</si>
  <si>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</si>
  <si>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</si>
  <si>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</si>
  <si>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</si>
  <si>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</si>
  <si>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</si>
  <si>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</si>
  <si>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</si>
  <si>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</si>
  <si>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</si>
  <si>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</si>
  <si>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</si>
  <si>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</si>
  <si>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</si>
  <si>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</si>
  <si>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</si>
  <si>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</si>
  <si>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</si>
  <si>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</si>
  <si>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</si>
  <si>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</si>
  <si>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</si>
  <si>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</si>
  <si>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</si>
  <si>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</si>
  <si>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</si>
  <si>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</si>
  <si>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</si>
  <si>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</si>
  <si>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</si>
  <si>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</si>
  <si>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</si>
  <si>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</si>
  <si>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</si>
  <si>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</si>
  <si>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</si>
  <si>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</si>
  <si>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</si>
  <si>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</si>
  <si>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</si>
  <si>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</si>
  <si>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</si>
  <si>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</si>
  <si>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</si>
  <si>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</si>
  <si>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</si>
  <si>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</si>
  <si>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</si>
  <si>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</si>
  <si>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</si>
  <si>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</si>
  <si>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</si>
  <si>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</si>
  <si>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</si>
  <si>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</si>
  <si>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</si>
  <si>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</si>
  <si>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</si>
  <si>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</si>
  <si>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</si>
  <si>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</si>
  <si>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</si>
  <si>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</si>
  <si>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</si>
  <si>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</si>
  <si>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</si>
  <si>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</si>
  <si>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</si>
  <si>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</si>
  <si>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</si>
  <si>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</si>
  <si>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</si>
  <si>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</si>
  <si>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</si>
  <si>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</si>
  <si>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</si>
  <si>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</si>
  <si>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</si>
  <si>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</si>
  <si>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</si>
  <si>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</si>
  <si>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</si>
  <si>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</si>
  <si>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</si>
  <si>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</si>
  <si>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</si>
  <si>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</si>
  <si>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</si>
  <si>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</si>
  <si>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</si>
  <si>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</si>
  <si>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</si>
  <si>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</si>
  <si>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</si>
  <si>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</si>
  <si>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</si>
  <si>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</si>
  <si>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</si>
  <si>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</si>
  <si>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</si>
  <si>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</si>
  <si>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</si>
  <si>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</si>
  <si>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</si>
  <si>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</si>
  <si>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</si>
  <si>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</si>
  <si>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</si>
  <si>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</si>
  <si>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</si>
  <si>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</si>
  <si>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</si>
  <si>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</si>
  <si>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</si>
  <si>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</si>
  <si>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</si>
  <si>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</si>
  <si>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</si>
  <si>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</si>
  <si>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</si>
  <si>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</si>
  <si>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</si>
  <si>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</si>
  <si>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</si>
  <si>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</si>
  <si>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</si>
  <si>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</si>
  <si>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</si>
  <si>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</si>
  <si>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</si>
  <si>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</si>
  <si>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</si>
  <si>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</si>
  <si>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</si>
  <si>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</si>
  <si>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</si>
  <si>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</si>
  <si>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</si>
  <si>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</si>
  <si>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</si>
  <si>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</si>
  <si>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</si>
  <si>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</si>
  <si>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</si>
  <si>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</si>
  <si>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</si>
  <si>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</si>
  <si>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</si>
  <si>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</si>
  <si>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</si>
  <si>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</si>
  <si>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</si>
  <si>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</si>
  <si>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</si>
  <si>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</si>
  <si>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</si>
  <si>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</si>
  <si>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</si>
  <si>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</si>
  <si>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</si>
  <si>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</si>
  <si>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</si>
  <si>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</si>
  <si>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</si>
  <si>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</si>
  <si>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</si>
  <si>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</si>
  <si>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</si>
  <si>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</si>
  <si>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</si>
  <si>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</si>
  <si>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</si>
  <si>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</si>
  <si>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</si>
  <si>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</si>
  <si>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</si>
  <si>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</si>
  <si>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</si>
  <si>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</si>
  <si>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</si>
  <si>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</si>
  <si>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</si>
  <si>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</si>
  <si>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</si>
  <si>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</si>
  <si>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</si>
  <si>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</si>
  <si>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</si>
  <si>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</si>
  <si>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</si>
  <si>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</si>
  <si>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</si>
  <si>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</si>
  <si>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</si>
  <si>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</si>
  <si>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</si>
  <si>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</si>
  <si>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</si>
  <si>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</si>
  <si>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</si>
  <si>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</si>
  <si>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</si>
  <si>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</si>
  <si>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</si>
  <si>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</si>
  <si>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</si>
  <si>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</si>
  <si>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</si>
  <si>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</si>
  <si>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</si>
  <si>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</si>
  <si>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</si>
  <si>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</si>
  <si>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</si>
  <si>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</si>
  <si>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</si>
  <si>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</si>
  <si>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</si>
  <si>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</si>
  <si>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</si>
  <si>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</si>
  <si>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</si>
  <si>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</si>
  <si>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</si>
  <si>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</si>
  <si>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</si>
  <si>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</si>
  <si>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</si>
  <si>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</si>
  <si>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</si>
  <si>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</si>
  <si>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</si>
  <si>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</si>
  <si>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</si>
  <si>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</si>
  <si>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</si>
  <si>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</si>
  <si>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</si>
  <si>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</si>
  <si>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</si>
  <si>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</si>
  <si>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</si>
  <si>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</si>
  <si>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</si>
  <si>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</si>
  <si>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</si>
  <si>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</si>
  <si>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</si>
  <si>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</si>
  <si>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</si>
  <si>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</si>
  <si>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</si>
  <si>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</si>
  <si>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</si>
  <si>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</si>
  <si>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</si>
  <si>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</si>
  <si>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</si>
  <si>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</si>
  <si>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</si>
  <si>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</si>
  <si>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</si>
  <si>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</si>
  <si>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</si>
  <si>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</si>
  <si>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</si>
  <si>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</si>
  <si>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</si>
  <si>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</si>
  <si>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</si>
  <si>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</si>
  <si>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</si>
  <si>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</si>
  <si>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</si>
  <si>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</si>
  <si>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</si>
  <si>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</si>
  <si>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</si>
  <si>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</si>
  <si>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</si>
  <si>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</si>
  <si>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</si>
  <si>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</si>
  <si>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</si>
  <si>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</si>
  <si>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</si>
  <si>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</si>
  <si>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</si>
  <si>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</si>
  <si>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</si>
  <si>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</si>
  <si>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</si>
  <si>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</si>
  <si>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</si>
  <si>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</si>
  <si>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</si>
  <si>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</si>
  <si>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</si>
  <si>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</si>
  <si>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</si>
  <si>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</si>
  <si>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</si>
  <si>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</si>
  <si>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</si>
  <si>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</si>
  <si>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</si>
  <si>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</si>
  <si>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</si>
  <si>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</si>
  <si>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</si>
  <si>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</si>
  <si>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</si>
  <si>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</si>
  <si>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</si>
  <si>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</si>
  <si>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</si>
  <si>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</si>
  <si>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</si>
  <si>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</si>
  <si>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</si>
  <si>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</si>
  <si>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</si>
  <si>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</si>
  <si>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</si>
  <si>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</si>
  <si>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</si>
  <si>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</si>
  <si>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</si>
  <si>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</si>
  <si>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</si>
  <si>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</si>
  <si>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</si>
  <si>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</si>
  <si>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</si>
  <si>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</si>
  <si>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</si>
  <si>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</si>
  <si>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</si>
  <si>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</si>
  <si>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</si>
  <si>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</si>
  <si>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</si>
  <si>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</si>
  <si>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</si>
  <si>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</si>
  <si>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</si>
  <si>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</si>
  <si>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</si>
  <si>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</si>
  <si>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</si>
  <si>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</si>
  <si>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</si>
  <si>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</si>
  <si>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</si>
  <si>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</si>
  <si>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</si>
  <si>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</si>
  <si>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</si>
  <si>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</si>
  <si>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</si>
  <si>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</si>
  <si>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</si>
  <si>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</si>
  <si>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</si>
  <si>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</si>
  <si>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</si>
  <si>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</si>
  <si>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</si>
  <si>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</si>
  <si>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</si>
  <si>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</si>
  <si>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</si>
  <si>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</si>
  <si>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</si>
  <si>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</si>
  <si>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</si>
  <si>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</si>
  <si>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</si>
  <si>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</si>
  <si>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</si>
  <si>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</si>
  <si>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</si>
  <si>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</si>
  <si>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</si>
  <si>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</si>
  <si>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</si>
  <si>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</si>
  <si>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</si>
  <si>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</si>
  <si>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</si>
  <si>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</si>
  <si>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</si>
  <si>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</si>
  <si>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</si>
  <si>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</si>
  <si>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</si>
  <si>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</si>
  <si>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</si>
  <si>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</si>
  <si>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</si>
  <si>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</si>
  <si>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</si>
  <si>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</si>
  <si>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</si>
  <si>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</si>
  <si>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</si>
  <si>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</si>
  <si>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</si>
  <si>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</si>
  <si>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</si>
  <si>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</si>
  <si>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</si>
  <si>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</si>
  <si>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</si>
  <si>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</si>
  <si>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</si>
  <si>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</si>
  <si>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</si>
  <si>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</si>
  <si>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</si>
  <si>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</si>
  <si>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</si>
  <si>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</si>
  <si>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</si>
  <si>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</si>
  <si>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</si>
  <si>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</si>
  <si>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</si>
  <si>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</si>
  <si>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</si>
  <si>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</si>
  <si>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</si>
  <si>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</si>
  <si>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</si>
  <si>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</si>
  <si>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</si>
  <si>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</si>
  <si>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</si>
  <si>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</si>
  <si>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</si>
  <si>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</si>
  <si>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</si>
  <si>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</si>
  <si>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</si>
  <si>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</si>
  <si>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</si>
  <si>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</si>
  <si>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</si>
  <si>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</si>
  <si>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</si>
  <si>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</si>
  <si>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</si>
  <si>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</si>
  <si>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</si>
  <si>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</si>
  <si>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</si>
  <si>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</si>
  <si>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</si>
  <si>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</si>
  <si>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</si>
  <si>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</si>
  <si>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</si>
  <si>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</si>
  <si>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</si>
  <si>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</si>
  <si>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</si>
  <si>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</si>
  <si>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</si>
  <si>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</si>
  <si>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</si>
  <si>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</si>
  <si>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</si>
  <si>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</si>
  <si>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</si>
  <si>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</si>
  <si>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</si>
  <si>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</si>
  <si>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</si>
  <si>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</si>
  <si>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</si>
  <si>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</si>
  <si>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</si>
  <si>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</si>
  <si>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</si>
  <si>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</si>
  <si>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</si>
  <si>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</si>
  <si>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</si>
  <si>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</si>
  <si>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</si>
  <si>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</si>
  <si>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</si>
  <si>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</si>
  <si>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</si>
  <si>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</si>
  <si>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</si>
  <si>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</si>
  <si>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</si>
  <si>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</si>
  <si>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</si>
  <si>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</si>
  <si>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</si>
  <si>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</si>
  <si>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</si>
  <si>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</si>
  <si>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</si>
  <si>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</si>
  <si>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</si>
  <si>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</si>
  <si>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</si>
  <si>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</si>
  <si>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</si>
  <si>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</si>
  <si>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</si>
  <si>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</si>
  <si>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</si>
  <si>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</si>
  <si>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</si>
  <si>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</si>
  <si>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</si>
  <si>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</si>
  <si>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</si>
  <si>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</si>
  <si>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</si>
  <si>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</si>
  <si>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</si>
  <si>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</si>
  <si>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</si>
  <si>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</si>
  <si>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</si>
  <si>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</si>
  <si>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</si>
  <si>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</si>
  <si>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</si>
  <si>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</si>
  <si>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</si>
  <si>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</si>
  <si>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</si>
  <si>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</si>
  <si>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</si>
  <si>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</si>
  <si>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</si>
  <si>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</si>
  <si>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</si>
  <si>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</si>
  <si>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</si>
  <si>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</si>
  <si>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</si>
  <si>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</si>
  <si>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</si>
  <si>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</si>
  <si>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</si>
  <si>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</si>
  <si>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</si>
  <si>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</si>
  <si>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</si>
  <si>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</si>
  <si>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</si>
  <si>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</si>
  <si>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</si>
  <si>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</si>
  <si>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</si>
  <si>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</si>
  <si>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</si>
  <si>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</si>
  <si>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</si>
  <si>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</si>
  <si>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</si>
  <si>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</si>
  <si>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</si>
  <si>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</si>
  <si>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</si>
  <si>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</si>
  <si>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</si>
  <si>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</si>
  <si>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</si>
  <si>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</si>
  <si>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</si>
  <si>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</si>
  <si>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</si>
  <si>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</si>
  <si>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</si>
  <si>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</si>
  <si>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</si>
  <si>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</si>
  <si>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</si>
  <si>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</si>
  <si>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</si>
  <si>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</si>
  <si>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</si>
  <si>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</si>
  <si>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</si>
  <si>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</si>
  <si>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</si>
  <si>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</si>
  <si>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</si>
  <si>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</si>
  <si>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</si>
  <si>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</si>
  <si>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</si>
  <si>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</si>
  <si>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</si>
  <si>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</si>
  <si>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</si>
  <si>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</si>
  <si>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</si>
  <si>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</si>
  <si>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</si>
  <si>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</si>
  <si>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</si>
  <si>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</si>
  <si>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</si>
  <si>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</si>
  <si>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</si>
  <si>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</si>
  <si>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</si>
  <si>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</si>
  <si>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</si>
  <si>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</si>
  <si>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</si>
  <si>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</si>
  <si>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</si>
  <si>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</si>
  <si>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</si>
  <si>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</si>
  <si>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</si>
  <si>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</si>
  <si>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</si>
  <si>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</si>
  <si>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</si>
  <si>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</si>
  <si>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</si>
  <si>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</si>
  <si>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</si>
  <si>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</si>
  <si>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</si>
  <si>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</si>
  <si>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</si>
  <si>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</si>
  <si>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</si>
  <si>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</si>
  <si>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</si>
  <si>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</si>
  <si>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</si>
  <si>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</si>
  <si>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</si>
  <si>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</si>
  <si>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</si>
  <si>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</si>
  <si>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</si>
  <si>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</si>
  <si>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</si>
  <si>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</si>
  <si>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</si>
  <si>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</si>
  <si>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</si>
  <si>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</si>
  <si>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</si>
  <si>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</si>
  <si>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</si>
  <si>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</si>
  <si>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</si>
  <si>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</si>
  <si>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</si>
  <si>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</si>
  <si>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</si>
  <si>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</si>
  <si>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</si>
  <si>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</si>
  <si>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</si>
  <si>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</si>
  <si>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</si>
  <si>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</si>
  <si>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</si>
  <si>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</si>
  <si>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</si>
  <si>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</si>
  <si>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</si>
  <si>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</si>
  <si>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</si>
  <si>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</si>
  <si>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</si>
  <si>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</si>
  <si>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</si>
  <si>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</si>
  <si>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</si>
  <si>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</si>
  <si>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</si>
  <si>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</si>
  <si>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</si>
  <si>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</si>
  <si>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</si>
  <si>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</si>
  <si>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</si>
  <si>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</si>
  <si>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</si>
  <si>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</si>
  <si>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</si>
  <si>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</si>
  <si>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</si>
  <si>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</si>
  <si>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</si>
  <si>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</si>
  <si>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</si>
  <si>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</si>
  <si>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</si>
  <si>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</si>
  <si>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</si>
  <si>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</si>
  <si>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</si>
  <si>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</si>
  <si>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</si>
  <si>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</si>
  <si>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</si>
  <si>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</si>
  <si>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</si>
  <si>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</si>
  <si>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</si>
  <si>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</si>
  <si>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</si>
  <si>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</si>
  <si>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</si>
  <si>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</si>
  <si>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</si>
  <si>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</si>
  <si>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</si>
  <si>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</si>
  <si>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</si>
  <si>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</si>
  <si>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</si>
  <si>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</si>
  <si>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</si>
  <si>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</si>
  <si>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</si>
  <si>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</si>
  <si>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</si>
  <si>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</si>
  <si>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</si>
  <si>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</si>
  <si>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</si>
  <si>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</si>
  <si>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</si>
  <si>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</si>
  <si>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</si>
  <si>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</si>
  <si>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</si>
  <si>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</si>
  <si>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</si>
  <si>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</si>
  <si>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</si>
  <si>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</si>
  <si>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</si>
  <si>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</si>
  <si>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</si>
  <si>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</si>
  <si>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</si>
  <si>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</si>
  <si>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</si>
  <si>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</si>
  <si>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</si>
  <si>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</si>
  <si>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</si>
  <si>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</si>
  <si>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</si>
  <si>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</si>
  <si>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</si>
  <si>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</si>
  <si>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</si>
  <si>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</si>
  <si>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</si>
  <si>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</si>
  <si>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</si>
  <si>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</si>
  <si>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</si>
  <si>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</si>
  <si>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</si>
  <si>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</si>
  <si>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</si>
  <si>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</si>
  <si>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</si>
  <si>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</si>
  <si>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</si>
  <si>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</si>
  <si>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</si>
  <si>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</si>
  <si>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</si>
  <si>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</si>
  <si>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</si>
  <si>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</si>
  <si>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</si>
  <si>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</si>
  <si>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</si>
  <si>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</si>
  <si>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</si>
  <si>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</si>
  <si>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</si>
  <si>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</si>
  <si>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</si>
  <si>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</si>
  <si>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</si>
  <si>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</si>
  <si>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</si>
  <si>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</si>
  <si>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</si>
  <si>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</si>
  <si>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</si>
  <si>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</si>
  <si>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</si>
  <si>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</si>
  <si>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</si>
  <si>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</si>
  <si>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</si>
  <si>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</si>
  <si>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</si>
  <si>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</si>
  <si>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</si>
  <si>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</si>
  <si>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</si>
  <si>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</si>
  <si>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</si>
  <si>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</si>
  <si>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</si>
  <si>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</si>
  <si>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</si>
  <si>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</si>
  <si>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</si>
  <si>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</si>
  <si>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</si>
  <si>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</si>
  <si>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</si>
  <si>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</si>
  <si>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</si>
  <si>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</si>
  <si>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</si>
  <si>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</si>
  <si>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</si>
  <si>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</si>
  <si>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</si>
  <si>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</si>
  <si>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</si>
  <si>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</si>
  <si>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</si>
  <si>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</si>
  <si>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</si>
  <si>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</si>
  <si>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</si>
  <si>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</si>
  <si>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</si>
  <si>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</si>
  <si>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</si>
  <si>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</si>
  <si>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</si>
  <si>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</si>
  <si>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</si>
  <si>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</si>
  <si>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</si>
  <si>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</si>
  <si>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</si>
  <si>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</si>
  <si>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</si>
  <si>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</si>
  <si>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</si>
  <si>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</si>
  <si>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</si>
  <si>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</si>
  <si>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</si>
  <si>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</si>
  <si>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</si>
  <si>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</si>
  <si>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</si>
  <si>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</si>
  <si>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</si>
  <si>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</si>
  <si>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</si>
  <si>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</si>
  <si>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</si>
  <si>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</si>
  <si>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</si>
  <si>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</si>
  <si>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</si>
  <si>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</si>
  <si>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</si>
  <si>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</si>
  <si>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</si>
  <si>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</si>
  <si>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</si>
  <si>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</si>
  <si>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</si>
  <si>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</si>
  <si>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</si>
  <si>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</si>
  <si>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</si>
  <si>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</si>
  <si>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</si>
  <si>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</si>
  <si>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</si>
  <si>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</si>
  <si>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</si>
  <si>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</si>
  <si>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</si>
  <si>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</si>
  <si>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</si>
  <si>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</si>
  <si>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</si>
  <si>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</si>
  <si>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</si>
  <si>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</si>
  <si>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</si>
  <si>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</si>
  <si>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</si>
  <si>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</si>
  <si>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</si>
  <si>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</si>
  <si>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</si>
  <si>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</si>
  <si>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</si>
  <si>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</si>
  <si>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</si>
  <si>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</si>
  <si>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</si>
  <si>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</si>
  <si>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</si>
  <si>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</si>
  <si>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</si>
  <si>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</si>
  <si>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</si>
  <si>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</si>
  <si>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</si>
  <si>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</si>
  <si>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</si>
  <si>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</si>
  <si>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</si>
  <si>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</si>
  <si>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</si>
  <si>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</si>
  <si>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</si>
  <si>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</si>
  <si>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</si>
  <si>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</si>
  <si>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</si>
  <si>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</si>
  <si>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</si>
  <si>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</si>
  <si>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</si>
  <si>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</si>
  <si>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</si>
  <si>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</si>
  <si>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</si>
  <si>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</si>
  <si>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</si>
  <si>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</si>
  <si>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</si>
  <si>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</si>
  <si>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</si>
  <si>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</si>
  <si>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</si>
  <si>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</si>
  <si>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</si>
  <si>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</si>
  <si>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</si>
  <si>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</si>
  <si>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</si>
  <si>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</si>
  <si>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</si>
  <si>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</si>
  <si>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</si>
  <si>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</si>
  <si>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</si>
  <si>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</si>
  <si>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</si>
  <si>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</si>
  <si>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</si>
  <si>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</si>
  <si>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</si>
  <si>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</si>
  <si>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</si>
  <si>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</si>
  <si>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</si>
  <si>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</si>
  <si>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</si>
  <si>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</si>
  <si>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</si>
  <si>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</si>
  <si>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</si>
  <si>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</si>
  <si>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</si>
  <si>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</si>
  <si>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</si>
  <si>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</si>
  <si>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</si>
  <si>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</si>
  <si>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</si>
  <si>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</si>
  <si>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</si>
  <si>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</si>
  <si>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</si>
  <si>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</si>
  <si>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</si>
  <si>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</si>
  <si>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</si>
  <si>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</si>
  <si>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</si>
  <si>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</si>
  <si>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</si>
  <si>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</si>
  <si>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</si>
  <si>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</si>
  <si>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</si>
  <si>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</si>
  <si>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</si>
  <si>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</si>
  <si>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</si>
  <si>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</si>
  <si>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</si>
  <si>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</si>
  <si>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</si>
  <si>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</si>
  <si>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</si>
  <si>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</si>
  <si>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</si>
  <si>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</si>
  <si>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</si>
  <si>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</si>
  <si>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</si>
  <si>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</si>
  <si>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</si>
  <si>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</si>
  <si>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</si>
  <si>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</si>
  <si>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</si>
  <si>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</si>
  <si>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</si>
  <si>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</si>
  <si>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</si>
  <si>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</si>
  <si>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</si>
  <si>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</si>
  <si>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</si>
  <si>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</si>
  <si>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</si>
  <si>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</si>
  <si>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</si>
  <si>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</si>
  <si>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</si>
  <si>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</si>
  <si>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</si>
  <si>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</si>
  <si>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</si>
  <si>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</si>
  <si>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</si>
  <si>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</si>
  <si>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</si>
  <si>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</si>
  <si>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</si>
  <si>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</si>
  <si>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</si>
  <si>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</si>
  <si>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</si>
  <si>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</si>
  <si>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</si>
  <si>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</si>
  <si>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</si>
  <si>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</si>
  <si>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</si>
  <si>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</si>
  <si>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</si>
  <si>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</si>
  <si>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</si>
  <si>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</si>
  <si>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</si>
  <si>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</si>
  <si>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</si>
  <si>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</si>
  <si>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</si>
  <si>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</si>
  <si>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</si>
  <si>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</si>
  <si>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</si>
  <si>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</si>
  <si>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</si>
  <si>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</si>
  <si>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</si>
  <si>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</si>
  <si>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</si>
  <si>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</si>
  <si>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</si>
  <si>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</si>
  <si>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</si>
  <si>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</si>
  <si>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</si>
  <si>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</si>
  <si>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</si>
  <si>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</si>
  <si>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</si>
  <si>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</si>
  <si>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</si>
  <si>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</si>
  <si>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</si>
  <si>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</si>
  <si>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</si>
  <si>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</si>
  <si>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</si>
  <si>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</si>
  <si>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</si>
  <si>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</si>
  <si>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</si>
  <si>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</si>
  <si>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</si>
  <si>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</si>
  <si>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</si>
  <si>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</si>
  <si>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</si>
  <si>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</si>
  <si>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</si>
  <si>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</si>
  <si>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</si>
  <si>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</si>
  <si>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</si>
  <si>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</si>
  <si>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</si>
  <si>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</si>
  <si>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</si>
  <si>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</si>
  <si>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</si>
  <si>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</si>
  <si>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</si>
  <si>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</si>
  <si>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</si>
  <si>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</si>
  <si>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</si>
  <si>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</si>
  <si>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</si>
  <si>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</si>
  <si>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</si>
  <si>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</si>
  <si>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</si>
  <si>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</si>
  <si>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</si>
  <si>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</si>
  <si>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</si>
  <si>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</si>
  <si>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</si>
  <si>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</si>
  <si>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</si>
  <si>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</si>
  <si>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</si>
  <si>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</si>
  <si>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</si>
  <si>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</si>
  <si>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</si>
  <si>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</si>
  <si>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</si>
  <si>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</si>
  <si>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</si>
  <si>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</si>
  <si>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</si>
  <si>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</si>
  <si>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</si>
  <si>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</si>
  <si>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</si>
  <si>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</si>
  <si>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</si>
  <si>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</si>
  <si>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</si>
  <si>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</si>
  <si>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</si>
  <si>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</si>
  <si>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</si>
  <si>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</si>
  <si>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</si>
  <si>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</si>
  <si>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</si>
  <si>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</si>
  <si>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</si>
  <si>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</si>
  <si>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</si>
  <si>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</si>
  <si>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</si>
  <si>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</si>
  <si>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</si>
  <si>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</si>
  <si>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</si>
  <si>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</si>
  <si>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</si>
  <si>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</si>
  <si>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</si>
  <si>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</si>
  <si>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</si>
  <si>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</si>
  <si>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</si>
  <si>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</si>
  <si>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</si>
  <si>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</si>
  <si>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</si>
  <si>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</si>
  <si>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</si>
  <si>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</si>
  <si>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</si>
  <si>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</si>
  <si>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</si>
  <si>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</si>
  <si>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</si>
  <si>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</si>
  <si>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</si>
  <si>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</si>
  <si>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</si>
  <si>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</si>
  <si>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</si>
  <si>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</si>
  <si>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</si>
  <si>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</si>
  <si>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</si>
  <si>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</si>
  <si>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</si>
  <si>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</si>
  <si>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</si>
  <si>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</si>
  <si>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</si>
  <si>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</si>
  <si>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</si>
  <si>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</si>
  <si>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</si>
  <si>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</si>
  <si>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</si>
  <si>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</si>
  <si>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</si>
  <si>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</si>
  <si>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</si>
  <si>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</si>
  <si>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</si>
  <si>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</si>
  <si>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</si>
  <si>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</si>
  <si>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</si>
  <si>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</si>
  <si>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</si>
  <si>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</si>
  <si>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</si>
  <si>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</si>
  <si>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</si>
  <si>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</si>
  <si>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</si>
  <si>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</si>
  <si>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</si>
  <si>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</si>
  <si>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</si>
  <si>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</si>
  <si>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</si>
  <si>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</si>
  <si>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</si>
  <si>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</si>
  <si>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</si>
  <si>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</si>
  <si>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</si>
  <si>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</si>
  <si>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</si>
  <si>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</si>
  <si>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</si>
  <si>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</si>
  <si>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</si>
  <si>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</si>
  <si>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</si>
  <si>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</si>
  <si>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</si>
  <si>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</si>
  <si>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</si>
  <si>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</si>
  <si>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</si>
  <si>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</si>
  <si>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</si>
  <si>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</si>
  <si>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</si>
  <si>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</si>
  <si>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</si>
  <si>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</si>
  <si>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</si>
  <si>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</si>
  <si>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</si>
  <si>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</si>
  <si>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</si>
  <si>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</si>
  <si>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</si>
  <si>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</si>
  <si>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</si>
  <si>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</si>
  <si>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</si>
  <si>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</si>
  <si>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</si>
  <si>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</si>
  <si>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</si>
  <si>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</si>
  <si>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</si>
  <si>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</si>
  <si>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</si>
  <si>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</si>
  <si>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</si>
  <si>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</si>
  <si>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</si>
  <si>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</si>
  <si>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</si>
  <si>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</si>
  <si>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</si>
  <si>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</si>
  <si>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</si>
  <si>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</si>
  <si>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</si>
  <si>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</si>
  <si>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</si>
  <si>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</si>
  <si>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</si>
  <si>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</si>
  <si>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</si>
  <si>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</si>
  <si>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</si>
  <si>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</si>
  <si>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</si>
  <si>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</si>
  <si>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</si>
  <si>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</si>
  <si>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</si>
  <si>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</si>
  <si>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</si>
  <si>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</si>
  <si>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</si>
  <si>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</si>
  <si>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</si>
  <si>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</si>
  <si>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</si>
  <si>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</si>
  <si>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</si>
  <si>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</si>
  <si>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</si>
  <si>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</si>
  <si>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</si>
  <si>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</si>
  <si>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</si>
  <si>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</si>
  <si>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</si>
  <si>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</si>
  <si>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</si>
  <si>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</si>
  <si>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</si>
  <si>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</si>
  <si>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</si>
  <si>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</si>
  <si>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</si>
  <si>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</si>
  <si>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</si>
  <si>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</si>
  <si>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</si>
  <si>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</si>
  <si>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</si>
  <si>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</si>
  <si>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</si>
  <si>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</si>
  <si>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</si>
  <si>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</si>
  <si>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</si>
  <si>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</si>
  <si>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</si>
  <si>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</si>
  <si>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</si>
  <si>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</si>
  <si>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</si>
  <si>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</si>
  <si>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</si>
  <si>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</si>
  <si>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</si>
  <si>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</si>
  <si>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</si>
  <si>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</si>
  <si>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</si>
  <si>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</si>
  <si>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</si>
  <si>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</si>
  <si>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</si>
  <si>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</si>
  <si>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</si>
  <si>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</si>
  <si>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</si>
  <si>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</si>
  <si>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</si>
  <si>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</si>
  <si>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</si>
  <si>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</si>
  <si>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</si>
  <si>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</si>
  <si>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</si>
  <si>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</si>
  <si>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</si>
  <si>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</si>
  <si>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</si>
  <si>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</si>
  <si>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</si>
  <si>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</si>
  <si>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</si>
  <si>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</si>
  <si>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</si>
  <si>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</si>
  <si>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</si>
  <si>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</si>
  <si>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</si>
  <si>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</si>
  <si>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</si>
  <si>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</si>
  <si>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</si>
  <si>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</si>
  <si>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</si>
  <si>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</si>
  <si>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</si>
  <si>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</si>
  <si>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</si>
  <si>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</si>
  <si>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</si>
  <si>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</si>
  <si>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</si>
  <si>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</si>
  <si>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</si>
  <si>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</si>
  <si>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</si>
  <si>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</si>
  <si>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</si>
  <si>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</si>
  <si>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</si>
  <si>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</si>
  <si>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</si>
  <si>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</si>
  <si>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</si>
  <si>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</si>
  <si>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</si>
  <si>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</si>
  <si>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</si>
  <si>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</si>
  <si>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</si>
  <si>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</si>
  <si>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</si>
  <si>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</si>
  <si>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</si>
  <si>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</si>
  <si>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</si>
  <si>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</si>
  <si>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</si>
  <si>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</si>
  <si>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</si>
  <si>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</si>
  <si>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</si>
  <si>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</si>
  <si>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</si>
  <si>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</si>
  <si>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</si>
  <si>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</si>
  <si>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</si>
  <si>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</si>
  <si>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</si>
  <si>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</si>
  <si>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</si>
  <si>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</si>
  <si>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</si>
  <si>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</si>
  <si>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</si>
  <si>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</si>
  <si>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</si>
  <si>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</si>
  <si>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</si>
  <si>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</si>
  <si>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</si>
  <si>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</si>
  <si>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</si>
  <si>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</si>
  <si>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</si>
  <si>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</si>
  <si>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</si>
  <si>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</si>
  <si>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</si>
  <si>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</si>
  <si>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</si>
  <si>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</si>
  <si>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</si>
  <si>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</si>
  <si>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</si>
  <si>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</si>
  <si>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</si>
  <si>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</si>
  <si>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</si>
  <si>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</si>
  <si>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</si>
  <si>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</si>
  <si>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</si>
  <si>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</si>
  <si>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</si>
  <si>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</si>
  <si>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</si>
  <si>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</si>
  <si>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</si>
  <si>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</si>
  <si>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</si>
  <si>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</si>
  <si>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</si>
  <si>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</si>
  <si>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</si>
  <si>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</si>
  <si>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</si>
  <si>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</si>
  <si>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</si>
  <si>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</si>
  <si>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</si>
  <si>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</si>
  <si>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</si>
  <si>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</si>
  <si>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</si>
  <si>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</si>
  <si>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</si>
  <si>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</si>
  <si>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</si>
  <si>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</si>
  <si>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</si>
  <si>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</si>
  <si>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</si>
  <si>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</si>
  <si>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</si>
  <si>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</si>
  <si>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</si>
  <si>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</si>
  <si>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</si>
  <si>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</si>
  <si>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</si>
  <si>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</si>
  <si>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</si>
  <si>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</si>
  <si>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</si>
  <si>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</si>
  <si>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</si>
  <si>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</si>
  <si>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</si>
  <si>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</si>
  <si>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</si>
  <si>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</si>
  <si>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</si>
  <si>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</si>
  <si>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</si>
  <si>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</si>
  <si>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</si>
  <si>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</si>
  <si>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</si>
  <si>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</si>
  <si>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</si>
  <si>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</si>
  <si>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</si>
  <si>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</si>
  <si>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</si>
  <si>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</si>
  <si>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</si>
  <si>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</si>
  <si>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</si>
  <si>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</si>
  <si>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</si>
  <si>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</si>
  <si>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</si>
  <si>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</si>
  <si>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</si>
  <si>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</si>
  <si>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</si>
  <si>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</si>
  <si>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</si>
  <si>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</si>
  <si>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</si>
  <si>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</si>
  <si>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</si>
  <si>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</si>
  <si>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</si>
  <si>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</si>
  <si>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</si>
  <si>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</si>
  <si>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</si>
  <si>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</si>
  <si>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</si>
  <si>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</si>
  <si>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</si>
  <si>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</si>
  <si>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</si>
  <si>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</si>
  <si>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</si>
  <si>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</si>
  <si>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</si>
  <si>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</si>
  <si>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</si>
  <si>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</si>
  <si>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</si>
  <si>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</si>
  <si>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</si>
  <si>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</si>
  <si>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</si>
  <si>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</si>
  <si>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</si>
  <si>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</si>
  <si>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</si>
  <si>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</si>
  <si>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</si>
  <si>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</si>
  <si>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</si>
  <si>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</si>
  <si>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</si>
  <si>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</si>
  <si>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</si>
  <si>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</si>
  <si>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</si>
  <si>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</si>
  <si>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</si>
  <si>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</si>
  <si>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</si>
  <si>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</si>
  <si>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</si>
  <si>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</si>
  <si>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</si>
  <si>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</si>
  <si>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</si>
  <si>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</si>
  <si>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</si>
  <si>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</si>
  <si>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</si>
  <si>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</si>
  <si>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</si>
  <si>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</si>
  <si>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</si>
  <si>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</si>
  <si>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</si>
  <si>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</si>
  <si>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</si>
  <si>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</si>
  <si>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</si>
  <si>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</si>
  <si>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</si>
  <si>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</si>
  <si>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</si>
  <si>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</si>
  <si>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</si>
  <si>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</si>
  <si>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</si>
  <si>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</si>
  <si>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</si>
  <si>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</si>
  <si>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</si>
  <si>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</si>
  <si>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</si>
  <si>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</si>
  <si>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</si>
  <si>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</si>
  <si>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</si>
  <si>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</si>
  <si>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</si>
  <si>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</si>
  <si>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</si>
  <si>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</si>
  <si>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</si>
  <si>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</si>
  <si>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</si>
  <si>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</si>
  <si>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</si>
  <si>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</si>
  <si>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</si>
  <si>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</si>
  <si>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</si>
  <si>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</si>
  <si>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</si>
  <si>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</si>
  <si>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</si>
  <si>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</si>
  <si>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</si>
  <si>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</si>
  <si>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</si>
  <si>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</si>
  <si>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</si>
  <si>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</si>
  <si>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</si>
  <si>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</si>
  <si>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</si>
  <si>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</si>
  <si>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</si>
  <si>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</si>
  <si>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</si>
  <si>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</si>
  <si>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</si>
  <si>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</si>
  <si>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</si>
  <si>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</si>
  <si>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</si>
  <si>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</si>
  <si>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</si>
  <si>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</si>
  <si>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</si>
  <si>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</si>
  <si>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</si>
  <si>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</si>
  <si>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</si>
  <si>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</si>
  <si>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</si>
  <si>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</si>
  <si>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</si>
  <si>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</si>
  <si>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</si>
  <si>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</si>
  <si>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</si>
  <si>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</si>
  <si>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</si>
  <si>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</si>
  <si>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</si>
  <si>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</si>
  <si>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</si>
  <si>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</si>
  <si>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</si>
  <si>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</si>
  <si>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</si>
  <si>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</si>
  <si>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</si>
  <si>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</si>
  <si>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</si>
  <si>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</si>
  <si>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</si>
  <si>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</si>
  <si>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</si>
  <si>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</si>
  <si>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</si>
  <si>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</si>
  <si>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</si>
  <si>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</si>
  <si>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</si>
  <si>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</si>
  <si>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</si>
  <si>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</si>
  <si>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</si>
  <si>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</si>
  <si>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</si>
  <si>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</si>
  <si>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</si>
  <si>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</si>
  <si>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</si>
  <si>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</si>
  <si>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</si>
  <si>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</si>
  <si>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</si>
  <si>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</si>
  <si>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</si>
  <si>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</si>
  <si>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</si>
  <si>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</si>
  <si>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</si>
  <si>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</si>
  <si>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</si>
  <si>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</si>
  <si>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</si>
  <si>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</si>
  <si>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</si>
  <si>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</si>
  <si>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</si>
  <si>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</si>
  <si>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</si>
  <si>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</si>
  <si>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</si>
  <si>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</si>
  <si>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</si>
  <si>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</si>
  <si>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</si>
  <si>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</si>
  <si>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</si>
  <si>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</si>
  <si>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</si>
  <si>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</si>
  <si>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</si>
  <si>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</si>
  <si>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</si>
  <si>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</si>
  <si>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</si>
  <si>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</si>
  <si>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</si>
  <si>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</si>
  <si>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</si>
  <si>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</si>
  <si>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</si>
  <si>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</si>
  <si>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</si>
  <si>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</si>
  <si>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</si>
  <si>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</si>
  <si>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</si>
  <si>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</si>
  <si>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</si>
  <si>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</si>
  <si>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</si>
  <si>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</si>
  <si>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</si>
  <si>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</si>
  <si>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</si>
  <si>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</si>
  <si>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</si>
  <si>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</si>
  <si>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</si>
  <si>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</si>
  <si>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</si>
  <si>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</si>
  <si>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</si>
  <si>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</si>
  <si>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</si>
  <si>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</si>
  <si>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</si>
  <si>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</si>
  <si>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</si>
  <si>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</si>
  <si>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</si>
  <si>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</si>
  <si>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</si>
  <si>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</si>
  <si>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</si>
  <si>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</si>
  <si>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</si>
  <si>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</si>
  <si>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</si>
  <si>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</si>
  <si>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</si>
  <si>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</si>
  <si>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</si>
  <si>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</si>
  <si>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</si>
  <si>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</si>
  <si>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</si>
  <si>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</si>
  <si>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</si>
  <si>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</si>
  <si>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</si>
  <si>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</si>
  <si>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</si>
  <si>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</si>
  <si>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</si>
  <si>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</si>
  <si>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</si>
  <si>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</si>
  <si>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</si>
  <si>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</si>
  <si>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</si>
  <si>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</si>
  <si>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</si>
  <si>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</si>
  <si>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</si>
  <si>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</si>
  <si>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</si>
  <si>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</si>
  <si>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</si>
  <si>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</si>
  <si>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</si>
  <si>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</si>
  <si>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</si>
  <si>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</si>
  <si>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</si>
  <si>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</si>
  <si>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</si>
  <si>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</si>
  <si>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</si>
  <si>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</si>
  <si>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</si>
  <si>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</si>
  <si>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</si>
  <si>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</si>
  <si>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</si>
  <si>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</si>
  <si>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</si>
  <si>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</si>
  <si>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</si>
  <si>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</si>
  <si>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</si>
  <si>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</si>
  <si>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</si>
  <si>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</si>
  <si>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</si>
  <si>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</si>
  <si>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</si>
  <si>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</si>
  <si>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</si>
  <si>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</si>
  <si>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</si>
  <si>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</si>
  <si>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</si>
  <si>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</si>
  <si>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</si>
  <si>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</si>
  <si>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</si>
  <si>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</si>
  <si>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</si>
  <si>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</si>
  <si>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</si>
  <si>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</si>
  <si>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</si>
  <si>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</si>
  <si>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</si>
  <si>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</si>
  <si>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</si>
  <si>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</si>
  <si>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</si>
  <si>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</si>
  <si>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</si>
  <si>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</si>
  <si>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</si>
  <si>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</si>
  <si>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</si>
  <si>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</si>
  <si>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</si>
  <si>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</si>
  <si>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</si>
  <si>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</si>
  <si>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</si>
  <si>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</si>
  <si>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</si>
  <si>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</si>
  <si>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</si>
  <si>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</si>
  <si>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</si>
  <si>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</si>
  <si>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</si>
  <si>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</si>
  <si>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</si>
  <si>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</si>
  <si>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</si>
  <si>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</si>
  <si>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</si>
  <si>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</si>
  <si>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</si>
  <si>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</si>
  <si>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</si>
  <si>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</si>
  <si>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</si>
  <si>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</si>
  <si>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</si>
  <si>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</si>
  <si>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</si>
  <si>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</si>
  <si>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</si>
  <si>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</si>
  <si>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</si>
  <si>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</si>
  <si>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</si>
  <si>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</si>
  <si>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</si>
  <si>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</si>
  <si>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</si>
  <si>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</si>
  <si>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</si>
  <si>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</si>
  <si>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</si>
  <si>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</si>
  <si>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</si>
  <si>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</si>
  <si>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</si>
  <si>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</si>
  <si>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</si>
  <si>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</si>
  <si>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</si>
  <si>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</si>
  <si>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</si>
  <si>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</si>
  <si>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</si>
  <si>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</si>
  <si>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</si>
  <si>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</si>
  <si>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</si>
  <si>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</si>
  <si>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</si>
  <si>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</si>
  <si>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</si>
  <si>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</si>
  <si>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</si>
  <si>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</si>
  <si>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</si>
  <si>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</si>
  <si>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</si>
  <si>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</si>
  <si>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</si>
  <si>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</si>
  <si>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</si>
  <si>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</si>
  <si>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</si>
  <si>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</si>
  <si>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</si>
  <si>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</si>
  <si>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</si>
  <si>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</si>
  <si>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</si>
  <si>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</si>
  <si>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</si>
  <si>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</si>
  <si>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</si>
  <si>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</si>
  <si>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</si>
  <si>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</si>
  <si>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</si>
  <si>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</si>
  <si>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</si>
  <si>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</si>
  <si>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</si>
  <si>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</si>
  <si>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</si>
  <si>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</si>
  <si>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</si>
  <si>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</si>
  <si>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</si>
  <si>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</si>
  <si>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</si>
  <si>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</si>
  <si>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</si>
  <si>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</si>
  <si>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</si>
  <si>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</si>
  <si>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</si>
  <si>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</si>
  <si>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</si>
  <si>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</si>
  <si>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</si>
  <si>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</si>
  <si>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</si>
  <si>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</si>
  <si>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</si>
  <si>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</si>
  <si>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</si>
  <si>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</si>
  <si>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</si>
  <si>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</si>
  <si>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</si>
  <si>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</si>
  <si>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</si>
  <si>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</si>
  <si>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</si>
  <si>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</si>
  <si>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</si>
  <si>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</si>
  <si>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</si>
  <si>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</si>
  <si>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</si>
  <si>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</si>
  <si>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</si>
  <si>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</si>
  <si>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</si>
  <si>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</si>
  <si>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</si>
  <si>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</si>
  <si>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</si>
  <si>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</si>
  <si>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</si>
  <si>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</si>
  <si>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</si>
  <si>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</si>
  <si>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</si>
  <si>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</si>
  <si>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</si>
  <si>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</si>
  <si>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</si>
  <si>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</si>
  <si>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</si>
  <si>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</si>
  <si>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</si>
  <si>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</si>
  <si>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</si>
  <si>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</si>
  <si>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</si>
  <si>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</si>
  <si>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</si>
  <si>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</si>
  <si>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</si>
  <si>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</si>
  <si>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</si>
  <si>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</si>
  <si>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</si>
  <si>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</si>
  <si>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</si>
  <si>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</si>
  <si>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</si>
  <si>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</si>
  <si>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</si>
  <si>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</si>
  <si>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</si>
  <si>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</si>
  <si>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</si>
  <si>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</si>
  <si>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</si>
  <si>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</si>
  <si>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</si>
  <si>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</si>
  <si>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</si>
  <si>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</si>
  <si>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</si>
  <si>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</si>
  <si>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</si>
  <si>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</si>
  <si>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</si>
  <si>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</si>
  <si>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</si>
  <si>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</si>
  <si>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</si>
  <si>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</si>
  <si>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</si>
  <si>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</si>
  <si>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</si>
  <si>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</si>
  <si>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</si>
  <si>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</si>
  <si>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</si>
  <si>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</si>
  <si>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</si>
  <si>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</si>
  <si>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</si>
  <si>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</si>
  <si>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</si>
  <si>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</si>
  <si>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</si>
  <si>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</si>
  <si>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</si>
  <si>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</si>
  <si>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</si>
  <si>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</si>
  <si>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</si>
  <si>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</si>
  <si>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</si>
  <si>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</si>
  <si>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</si>
  <si>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</si>
  <si>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</si>
  <si>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</si>
  <si>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</si>
  <si>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</si>
  <si>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</si>
  <si>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</si>
  <si>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</si>
  <si>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</si>
  <si>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</si>
  <si>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</si>
  <si>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</si>
  <si>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</si>
  <si>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</si>
  <si>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</si>
  <si>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</si>
  <si>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</si>
  <si>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</si>
  <si>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</si>
  <si>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</si>
  <si>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</si>
  <si>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</si>
  <si>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</si>
  <si>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</si>
  <si>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</si>
  <si>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</si>
  <si>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</si>
  <si>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</si>
  <si>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</si>
  <si>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</si>
  <si>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</si>
  <si>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</si>
  <si>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</si>
  <si>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</si>
  <si>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</si>
  <si>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</si>
  <si>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</si>
  <si>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</si>
  <si>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</si>
  <si>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</si>
  <si>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</si>
  <si>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</si>
  <si>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</si>
  <si>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</si>
  <si>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</si>
  <si>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</si>
  <si>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</si>
  <si>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</si>
  <si>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</si>
  <si>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</si>
  <si>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</si>
  <si>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</si>
  <si>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</si>
  <si>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</si>
  <si>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</si>
  <si>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</si>
  <si>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</si>
  <si>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</si>
  <si>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</si>
  <si>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</si>
  <si>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</si>
  <si>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</si>
  <si>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</si>
  <si>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</si>
  <si>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</si>
  <si>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</si>
  <si>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</si>
  <si>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</si>
  <si>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</si>
  <si>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</si>
  <si>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</si>
  <si>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</si>
  <si>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</si>
  <si>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</si>
  <si>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</si>
  <si>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</si>
  <si>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</si>
  <si>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</si>
  <si>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</si>
  <si>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</si>
  <si>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</si>
  <si>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</si>
  <si>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</si>
  <si>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</si>
  <si>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</si>
  <si>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</si>
  <si>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</si>
  <si>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</si>
  <si>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</si>
  <si>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</si>
  <si>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</si>
  <si>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</si>
  <si>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</si>
  <si>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</si>
  <si>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</si>
  <si>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</si>
  <si>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</si>
  <si>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</si>
  <si>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</si>
  <si>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</si>
  <si>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</si>
  <si>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</si>
  <si>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</si>
  <si>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</si>
  <si>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</si>
  <si>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</si>
  <si>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</si>
  <si>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</si>
  <si>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</si>
  <si>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</si>
  <si>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</si>
  <si>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</si>
  <si>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</si>
  <si>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</si>
  <si>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</si>
  <si>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</si>
  <si>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</si>
  <si>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</si>
  <si>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</si>
  <si>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</si>
  <si>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</si>
  <si>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</si>
  <si>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</si>
  <si>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</si>
  <si>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</si>
  <si>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</si>
  <si>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</si>
  <si>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</si>
  <si>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</si>
  <si>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</si>
  <si>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</si>
  <si>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</si>
  <si>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</si>
  <si>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</si>
  <si>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</si>
  <si>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</si>
  <si>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</si>
  <si>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</si>
  <si>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</si>
  <si>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</si>
  <si>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</si>
  <si>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</si>
  <si>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</si>
  <si>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</si>
  <si>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</si>
  <si>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</si>
  <si>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</si>
  <si>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</si>
  <si>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</si>
  <si>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</si>
  <si>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</si>
  <si>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</si>
  <si>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</si>
  <si>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</si>
  <si>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</si>
  <si>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</si>
  <si>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</si>
  <si>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</si>
  <si>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</si>
  <si>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</si>
  <si>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</si>
  <si>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</si>
  <si>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</si>
  <si>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</si>
  <si>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</si>
  <si>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</si>
  <si>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</si>
  <si>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</si>
  <si>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</si>
  <si>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</si>
  <si>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</si>
  <si>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</si>
  <si>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</si>
  <si>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</si>
  <si>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</si>
  <si>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</si>
  <si>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</si>
  <si>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</si>
  <si>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</si>
  <si>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</si>
  <si>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</si>
  <si>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</si>
  <si>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</si>
  <si>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</si>
  <si>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</si>
  <si>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</si>
  <si>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</si>
  <si>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</si>
  <si>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</si>
  <si>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</si>
  <si>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</si>
  <si>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</si>
  <si>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</si>
  <si>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</si>
  <si>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</si>
  <si>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</si>
  <si>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</si>
  <si>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</si>
  <si>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</si>
  <si>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</si>
  <si>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</si>
  <si>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</si>
  <si>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</si>
  <si>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</si>
  <si>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</si>
  <si>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</si>
  <si>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</si>
  <si>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</si>
  <si>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</si>
  <si>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</si>
  <si>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</si>
  <si>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</si>
  <si>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</si>
  <si>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</si>
  <si>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</si>
  <si>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</si>
  <si>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</si>
  <si>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</si>
  <si>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</si>
  <si>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</si>
  <si>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</si>
  <si>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</si>
  <si>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</si>
  <si>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</si>
  <si>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</si>
  <si>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</si>
  <si>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</si>
  <si>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</si>
  <si>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</si>
  <si>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</si>
  <si>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</si>
  <si>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</si>
  <si>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</si>
  <si>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</si>
  <si>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</si>
  <si>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</si>
  <si>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</si>
  <si>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</si>
  <si>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</si>
  <si>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</si>
  <si>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</si>
  <si>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</si>
  <si>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</si>
  <si>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</si>
  <si>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</si>
  <si>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</si>
  <si>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</si>
  <si>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</si>
  <si>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</si>
  <si>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</si>
  <si>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</si>
  <si>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</si>
  <si>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</si>
  <si>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</si>
  <si>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</si>
  <si>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</si>
  <si>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</si>
  <si>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</si>
  <si>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</si>
  <si>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</si>
  <si>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</si>
  <si>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</si>
  <si>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</si>
  <si>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</si>
  <si>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</si>
  <si>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</si>
  <si>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</si>
  <si>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</si>
  <si>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</si>
  <si>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</si>
  <si>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</si>
  <si>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</si>
  <si>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</si>
  <si>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</si>
  <si>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</si>
  <si>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</si>
  <si>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</si>
  <si>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</si>
  <si>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</si>
  <si>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</si>
  <si>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</si>
  <si>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</si>
  <si>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</si>
  <si>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</si>
  <si>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</si>
  <si>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</si>
  <si>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</si>
  <si>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</si>
  <si>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</si>
  <si>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</si>
  <si>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</si>
  <si>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</si>
  <si>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</si>
  <si>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</si>
  <si>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</si>
  <si>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</si>
  <si>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</si>
  <si>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</si>
  <si>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</si>
  <si>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</si>
  <si>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</si>
  <si>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</si>
  <si>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</si>
  <si>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</si>
  <si>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</si>
  <si>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</si>
  <si>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</si>
  <si>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</si>
  <si>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</si>
  <si>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</si>
  <si>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</si>
  <si>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</si>
  <si>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</si>
  <si>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</si>
  <si>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</si>
  <si>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</si>
  <si>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</si>
  <si>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</si>
  <si>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</si>
  <si>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</si>
  <si>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</si>
  <si>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</si>
  <si>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</si>
  <si>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</si>
  <si>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</si>
  <si>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</si>
  <si>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</si>
  <si>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</si>
  <si>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</si>
  <si>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</si>
  <si>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</si>
  <si>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</si>
  <si>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</si>
  <si>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</si>
  <si>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</si>
  <si>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</si>
  <si>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</si>
  <si>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</si>
  <si>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</si>
  <si>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</si>
  <si>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</si>
  <si>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</si>
  <si>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</si>
  <si>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</si>
  <si>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</si>
  <si>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</si>
  <si>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</si>
  <si>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</si>
  <si>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</si>
  <si>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</si>
  <si>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</si>
  <si>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</si>
  <si>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</si>
  <si>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</si>
  <si>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</si>
  <si>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</si>
  <si>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</si>
  <si>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</si>
  <si>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</si>
  <si>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</si>
  <si>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</si>
  <si>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</si>
  <si>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</si>
  <si>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</si>
  <si>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</si>
  <si>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</si>
  <si>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</si>
  <si>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</si>
  <si>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</si>
  <si>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</si>
  <si>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</si>
  <si>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</si>
  <si>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</si>
  <si>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</si>
  <si>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</si>
  <si>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</si>
  <si>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</si>
  <si>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</si>
  <si>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</si>
  <si>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</si>
  <si>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</si>
  <si>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</si>
  <si>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</si>
  <si>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</si>
  <si>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</si>
  <si>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</si>
  <si>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</si>
  <si>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</si>
  <si>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</si>
  <si>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</si>
  <si>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</si>
  <si>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</si>
  <si>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</si>
  <si>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</si>
  <si>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</si>
  <si>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</si>
  <si>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</si>
  <si>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</si>
  <si>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</si>
  <si>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</si>
  <si>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</si>
  <si>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</si>
  <si>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</si>
  <si>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</si>
  <si>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</si>
  <si>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</si>
  <si>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</si>
  <si>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</si>
  <si>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</si>
  <si>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</si>
  <si>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</si>
  <si>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</si>
  <si>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</si>
  <si>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</si>
  <si>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</si>
  <si>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</si>
  <si>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</si>
  <si>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</si>
  <si>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</si>
  <si>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</si>
  <si>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</si>
  <si>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</si>
  <si>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</si>
  <si>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</si>
  <si>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</si>
  <si>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</si>
  <si>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</si>
  <si>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</si>
  <si>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</si>
  <si>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</si>
  <si>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</si>
  <si>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</si>
  <si>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</si>
  <si>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</si>
  <si>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</si>
  <si>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</si>
  <si>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</si>
  <si>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</si>
  <si>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</si>
  <si>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</si>
  <si>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</si>
  <si>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</si>
  <si>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</si>
  <si>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</si>
  <si>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</si>
  <si>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</si>
  <si>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</si>
  <si>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</si>
  <si>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</si>
  <si>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</si>
  <si>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</si>
  <si>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</si>
  <si>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</si>
  <si>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</si>
  <si>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</si>
  <si>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</si>
  <si>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</si>
  <si>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</si>
  <si>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</si>
  <si>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</si>
  <si>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</si>
  <si>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</si>
  <si>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</si>
  <si>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</si>
  <si>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</si>
  <si>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</si>
  <si>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</si>
  <si>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</si>
  <si>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</si>
  <si>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</si>
  <si>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</si>
  <si>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</si>
  <si>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</si>
  <si>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</si>
  <si>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</si>
  <si>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</si>
  <si>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</si>
  <si>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</si>
  <si>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</si>
  <si>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</si>
  <si>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</si>
  <si>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</si>
  <si>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</si>
  <si>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</si>
  <si>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</si>
  <si>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</si>
  <si>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</si>
  <si>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</si>
  <si>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</si>
  <si>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</si>
  <si>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</si>
  <si>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</si>
  <si>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</si>
  <si>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</si>
  <si>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</si>
  <si>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</si>
  <si>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</si>
  <si>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</si>
  <si>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</si>
  <si>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</si>
  <si>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</si>
  <si>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</si>
  <si>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</si>
  <si>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</si>
  <si>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</si>
  <si>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</si>
  <si>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</si>
  <si>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</si>
  <si>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</si>
  <si>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</si>
  <si>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</si>
  <si>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</si>
  <si>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</si>
  <si>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</si>
  <si>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</si>
  <si>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</si>
  <si>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</si>
  <si>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</si>
  <si>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</si>
  <si>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</si>
  <si>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</si>
  <si>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</si>
  <si>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</si>
  <si>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</si>
  <si>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</si>
  <si>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</si>
  <si>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</si>
  <si>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</si>
  <si>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</si>
  <si>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</si>
  <si>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</si>
  <si>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</si>
  <si>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</si>
  <si>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</si>
  <si>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</si>
  <si>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</si>
  <si>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</si>
  <si>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</si>
  <si>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</si>
  <si>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</si>
  <si>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</si>
  <si>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</si>
  <si>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</si>
  <si>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</si>
  <si>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</si>
  <si>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</si>
  <si>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</si>
  <si>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</si>
  <si>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</si>
  <si>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</si>
  <si>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</si>
  <si>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</si>
  <si>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</si>
  <si>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</si>
  <si>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</si>
  <si>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</si>
  <si>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</si>
  <si>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</si>
  <si>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</si>
  <si>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</si>
  <si>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</si>
  <si>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</si>
  <si>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</si>
  <si>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</si>
  <si>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</si>
  <si>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</si>
  <si>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</si>
  <si>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</si>
  <si>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</si>
  <si>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</si>
  <si>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</si>
  <si>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</si>
  <si>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</si>
  <si>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</si>
  <si>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</si>
  <si>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</si>
  <si>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</si>
  <si>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</si>
  <si>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</si>
  <si>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</si>
  <si>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</si>
  <si>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</si>
  <si>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</si>
  <si>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</si>
  <si>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</si>
  <si>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</si>
  <si>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</si>
  <si>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</si>
  <si>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</si>
  <si>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</si>
  <si>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</si>
  <si>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</si>
  <si>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</si>
  <si>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</si>
  <si>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</si>
  <si>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</si>
  <si>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</si>
  <si>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</si>
  <si>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</si>
  <si>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</si>
  <si>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</si>
  <si>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</si>
  <si>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</si>
  <si>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</si>
  <si>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</si>
  <si>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</si>
  <si>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</si>
  <si>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</si>
  <si>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</si>
  <si>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</si>
  <si>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</si>
  <si>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</si>
  <si>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</si>
  <si>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</si>
  <si>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</si>
  <si>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</si>
  <si>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</si>
  <si>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</si>
  <si>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</si>
  <si>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</si>
  <si>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</si>
  <si>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</si>
  <si>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</si>
  <si>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</si>
  <si>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</si>
  <si>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</si>
  <si>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</si>
  <si>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</si>
  <si>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</si>
  <si>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</si>
  <si>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</si>
  <si>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</si>
  <si>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</si>
  <si>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</si>
  <si>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</si>
  <si>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</si>
  <si>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</si>
  <si>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</si>
  <si>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</si>
  <si>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</si>
  <si>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</si>
  <si>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</si>
  <si>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</si>
  <si>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</si>
  <si>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</si>
  <si>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</si>
  <si>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</si>
  <si>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</si>
  <si>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</si>
  <si>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</si>
  <si>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</si>
  <si>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</si>
  <si>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</si>
  <si>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</si>
  <si>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</si>
  <si>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</si>
  <si>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</si>
  <si>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</si>
  <si>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</si>
  <si>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</si>
  <si>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</si>
  <si>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</si>
  <si>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</si>
  <si>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</si>
  <si>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</si>
  <si>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</si>
  <si>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</si>
  <si>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</si>
  <si>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</si>
  <si>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</si>
  <si>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</si>
  <si>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</si>
  <si>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</si>
  <si>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</si>
  <si>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</si>
  <si>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</si>
  <si>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</si>
  <si>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</si>
  <si>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</si>
  <si>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</si>
  <si>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</si>
  <si>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</si>
  <si>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</si>
  <si>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</si>
  <si>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</si>
  <si>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</si>
  <si>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</si>
  <si>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</si>
  <si>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</si>
  <si>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</si>
  <si>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</si>
  <si>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</si>
  <si>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</si>
  <si>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</si>
  <si>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</si>
  <si>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</si>
  <si>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</si>
  <si>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</si>
  <si>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</si>
  <si>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</si>
  <si>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</si>
  <si>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</si>
  <si>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</si>
  <si>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</si>
  <si>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</si>
  <si>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</si>
  <si>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</si>
  <si>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</si>
  <si>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</si>
  <si>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</si>
  <si>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</si>
  <si>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</si>
  <si>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</si>
  <si>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</si>
  <si>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</si>
  <si>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</si>
  <si>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</si>
  <si>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</si>
  <si>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</si>
  <si>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</si>
  <si>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</si>
  <si>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</si>
  <si>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</si>
  <si>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</si>
  <si>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</si>
  <si>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</si>
  <si>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</si>
  <si>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</si>
  <si>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</si>
  <si>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</si>
  <si>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</si>
  <si>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</si>
  <si>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</si>
  <si>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</si>
  <si>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</si>
  <si>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</si>
  <si>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</si>
  <si>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</si>
  <si>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</si>
  <si>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</si>
  <si>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</si>
  <si>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</si>
  <si>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</si>
  <si>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</si>
  <si>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</si>
  <si>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</si>
  <si>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</si>
  <si>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</si>
  <si>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</si>
  <si>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</si>
  <si>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</si>
  <si>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</si>
  <si>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</si>
  <si>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</si>
  <si>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</si>
  <si>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</si>
  <si>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</si>
  <si>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</si>
  <si>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</si>
  <si>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</si>
  <si>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</si>
  <si>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</si>
  <si>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</si>
  <si>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</si>
  <si>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</si>
  <si>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</si>
  <si>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</si>
  <si>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</si>
  <si>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</si>
  <si>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</si>
  <si>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</si>
  <si>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</si>
  <si>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</si>
  <si>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</si>
  <si>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</si>
  <si>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</si>
  <si>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</si>
  <si>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</si>
  <si>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</si>
  <si>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</si>
  <si>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</si>
  <si>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</si>
  <si>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</si>
  <si>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</si>
  <si>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</si>
  <si>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</si>
  <si>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</si>
  <si>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</si>
  <si>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</si>
  <si>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</si>
  <si>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</si>
  <si>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</si>
  <si>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</si>
  <si>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</si>
  <si>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</si>
  <si>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</si>
  <si>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</si>
  <si>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</si>
  <si>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</si>
  <si>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</si>
  <si>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</si>
  <si>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</si>
  <si>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</si>
  <si>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</si>
  <si>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</si>
  <si>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</si>
  <si>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</si>
  <si>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</si>
  <si>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</si>
  <si>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</si>
  <si>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</si>
  <si>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</si>
  <si>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</si>
  <si>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</si>
  <si>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</si>
  <si>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</si>
  <si>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</si>
  <si>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</si>
  <si>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</si>
  <si>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</si>
  <si>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</si>
  <si>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</si>
  <si>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</si>
  <si>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</si>
  <si>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</si>
  <si>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</si>
  <si>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</si>
  <si>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</si>
  <si>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</si>
  <si>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</si>
  <si>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</si>
  <si>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</si>
  <si>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</si>
  <si>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</si>
  <si>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</si>
  <si>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</si>
  <si>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</si>
  <si>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</si>
  <si>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</si>
  <si>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</si>
  <si>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</si>
  <si>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</si>
  <si>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</si>
  <si>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</si>
  <si>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</si>
  <si>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</si>
  <si>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</si>
  <si>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</si>
  <si>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</si>
  <si>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</si>
  <si>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</si>
  <si>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</si>
  <si>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</si>
  <si>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</si>
  <si>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</si>
  <si>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</si>
  <si>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</si>
  <si>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</si>
  <si>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</si>
  <si>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</si>
  <si>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</si>
  <si>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</si>
  <si>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</si>
  <si>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</si>
  <si>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</si>
  <si>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</si>
  <si>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</si>
  <si>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</si>
  <si>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</si>
  <si>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</si>
  <si>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</si>
  <si>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</si>
  <si>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</si>
  <si>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</si>
  <si>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</si>
  <si>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</si>
  <si>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</si>
  <si>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</si>
  <si>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</si>
  <si>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</si>
  <si>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</si>
  <si>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</si>
  <si>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</si>
  <si>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</si>
  <si>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</si>
  <si>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</si>
  <si>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</si>
  <si>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</si>
  <si>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</si>
  <si>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</si>
  <si>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</si>
  <si>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</si>
  <si>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</si>
  <si>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</si>
  <si>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</si>
  <si>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</si>
  <si>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</si>
  <si>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</si>
  <si>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</si>
  <si>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</si>
  <si>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</si>
  <si>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</si>
  <si>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</si>
  <si>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</si>
  <si>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</si>
  <si>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</si>
  <si>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</si>
  <si>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</si>
  <si>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</si>
  <si>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</si>
  <si>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</si>
  <si>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</si>
  <si>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</si>
  <si>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</si>
  <si>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</si>
  <si>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</si>
  <si>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</si>
  <si>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</si>
  <si>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</si>
  <si>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</si>
  <si>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</si>
  <si>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</si>
  <si>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</si>
  <si>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</si>
  <si>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</si>
  <si>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</si>
  <si>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</si>
  <si>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</si>
  <si>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</si>
  <si>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</si>
  <si>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</si>
  <si>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</si>
  <si>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</si>
  <si>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</si>
  <si>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</si>
  <si>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</si>
  <si>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</si>
  <si>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</si>
  <si>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</si>
  <si>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</si>
  <si>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</si>
  <si>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</si>
  <si>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</si>
  <si>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</si>
  <si>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</si>
  <si>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</si>
  <si>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</si>
  <si>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</si>
  <si>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</si>
  <si>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</si>
  <si>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</si>
  <si>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</si>
  <si>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</si>
  <si>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</si>
  <si>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</si>
  <si>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</si>
  <si>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</si>
  <si>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</si>
  <si>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</si>
  <si>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</si>
  <si>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</si>
  <si>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</si>
  <si>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</si>
  <si>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</si>
  <si>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</si>
  <si>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</si>
  <si>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</si>
  <si>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</si>
  <si>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</si>
  <si>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</si>
  <si>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</si>
  <si>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</si>
  <si>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</si>
  <si>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</si>
  <si>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</si>
  <si>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</si>
  <si>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</si>
  <si>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</si>
  <si>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</si>
  <si>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</si>
  <si>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</si>
  <si>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</si>
  <si>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</si>
  <si>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</si>
  <si>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</si>
  <si>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</si>
  <si>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</si>
  <si>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</si>
  <si>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</si>
  <si>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</si>
  <si>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</si>
  <si>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</si>
  <si>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</si>
  <si>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</si>
  <si>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</si>
  <si>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</si>
  <si>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</si>
  <si>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</si>
  <si>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</si>
  <si>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</si>
  <si>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</si>
  <si>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</si>
  <si>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</si>
  <si>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</si>
  <si>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</si>
  <si>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</si>
  <si>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</si>
  <si>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</si>
  <si>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</si>
  <si>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</si>
  <si>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</si>
  <si>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</si>
  <si>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</si>
  <si>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</si>
  <si>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</si>
  <si>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</si>
  <si>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</si>
  <si>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</si>
  <si>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</si>
  <si>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</si>
  <si>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</si>
  <si>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</si>
  <si>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</si>
  <si>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</si>
  <si>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</si>
  <si>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</si>
  <si>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</si>
  <si>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</si>
  <si>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</si>
  <si>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</si>
  <si>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</si>
  <si>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</si>
  <si>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</si>
  <si>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</si>
  <si>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</si>
  <si>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</si>
  <si>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</si>
  <si>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</si>
  <si>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</si>
  <si>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</si>
  <si>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</si>
  <si>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</si>
  <si>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</si>
  <si>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</si>
  <si>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</si>
  <si>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</si>
  <si>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</si>
  <si>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</si>
  <si>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</si>
  <si>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</si>
  <si>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</si>
  <si>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</si>
  <si>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</si>
  <si>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</si>
  <si>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</si>
  <si>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</si>
  <si>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</si>
  <si>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</si>
  <si>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</si>
  <si>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</si>
  <si>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</si>
  <si>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</si>
  <si>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</si>
  <si>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</si>
  <si>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</si>
  <si>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</si>
  <si>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</si>
  <si>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</si>
  <si>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</si>
  <si>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</si>
  <si>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</si>
  <si>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</si>
  <si>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</si>
  <si>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</si>
  <si>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</si>
  <si>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</si>
  <si>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</si>
  <si>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</si>
  <si>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</si>
  <si>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</si>
  <si>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</si>
  <si>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</si>
  <si>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</si>
  <si>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</si>
  <si>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</si>
  <si>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</si>
  <si>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</si>
  <si>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</si>
  <si>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</si>
  <si>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</si>
  <si>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</si>
  <si>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</si>
  <si>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</si>
  <si>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</si>
  <si>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</si>
  <si>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</si>
  <si>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</si>
  <si>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</si>
  <si>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</si>
  <si>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</si>
  <si>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</si>
  <si>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</si>
  <si>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</si>
  <si>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</si>
  <si>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</si>
  <si>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</si>
  <si>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</si>
  <si>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</si>
  <si>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</si>
  <si>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</si>
  <si>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</si>
  <si>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</si>
  <si>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</si>
  <si>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</si>
  <si>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</si>
  <si>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</si>
  <si>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</si>
  <si>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</si>
  <si>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</si>
  <si>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</si>
  <si>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</si>
  <si>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</si>
  <si>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</si>
  <si>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</si>
  <si>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</si>
  <si>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</si>
  <si>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</si>
  <si>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</si>
  <si>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</si>
  <si>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</si>
  <si>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</si>
  <si>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</si>
  <si>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</si>
  <si>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</si>
  <si>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</si>
  <si>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</si>
  <si>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</si>
  <si>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</si>
  <si>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</si>
  <si>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</si>
  <si>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</si>
  <si>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</si>
  <si>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</si>
  <si>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</si>
  <si>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</si>
  <si>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</si>
  <si>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</si>
  <si>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</si>
  <si>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</si>
  <si>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</si>
  <si>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</si>
  <si>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</si>
  <si>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</si>
  <si>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</si>
  <si>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</si>
  <si>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</si>
  <si>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</si>
  <si>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</si>
  <si>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</si>
  <si>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</si>
  <si>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</si>
  <si>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</si>
  <si>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</si>
  <si>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</si>
  <si>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</si>
  <si>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</si>
  <si>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</si>
  <si>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</si>
  <si>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</si>
  <si>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</si>
  <si>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</si>
  <si>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</si>
  <si>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</si>
  <si>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</si>
  <si>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</si>
  <si>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</si>
  <si>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</si>
  <si>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</si>
  <si>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</si>
  <si>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</si>
  <si>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</si>
  <si>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</si>
  <si>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</si>
  <si>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</si>
  <si>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</si>
  <si>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</si>
  <si>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</si>
  <si>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</si>
  <si>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</si>
  <si>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</si>
  <si>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</si>
  <si>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</si>
  <si>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</si>
  <si>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</si>
  <si>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</si>
  <si>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</si>
  <si>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</si>
  <si>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</si>
  <si>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</si>
  <si>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</si>
  <si>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</si>
  <si>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</si>
  <si>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</si>
  <si>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</si>
  <si>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</si>
  <si>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</si>
  <si>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</si>
  <si>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</si>
  <si>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</si>
  <si>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</si>
  <si>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</si>
  <si>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</si>
  <si>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</si>
  <si>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</si>
  <si>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</si>
  <si>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</si>
  <si>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</si>
  <si>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</si>
  <si>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</si>
  <si>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</si>
  <si>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</si>
  <si>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</si>
  <si>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</si>
  <si>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</si>
  <si>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</si>
  <si>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</si>
  <si>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</si>
  <si>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</si>
  <si>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</si>
  <si>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</si>
  <si>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</si>
  <si>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</si>
  <si>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</si>
  <si>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</si>
  <si>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</si>
  <si>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</si>
  <si>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</si>
  <si>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</si>
  <si>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</si>
  <si>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</si>
  <si>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</si>
  <si>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</si>
  <si>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</si>
  <si>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</si>
  <si>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</si>
  <si>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</si>
  <si>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</si>
  <si>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</si>
  <si>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</si>
  <si>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</si>
  <si>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</si>
  <si>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</si>
  <si>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</si>
  <si>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</si>
  <si>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</si>
  <si>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</si>
  <si>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</si>
  <si>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</si>
  <si>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</si>
  <si>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</si>
  <si>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</si>
  <si>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</si>
  <si>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</si>
  <si>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</si>
  <si>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</si>
  <si>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</si>
  <si>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</si>
  <si>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</si>
  <si>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</si>
  <si>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</si>
  <si>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</si>
  <si>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</si>
  <si>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</si>
  <si>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</si>
  <si>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</si>
  <si>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</si>
  <si>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</si>
  <si>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</si>
  <si>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</si>
  <si>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</si>
  <si>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</si>
  <si>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</si>
  <si>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</si>
  <si>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</si>
  <si>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</si>
  <si>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</si>
  <si>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</si>
  <si>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</si>
  <si>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</si>
  <si>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</si>
  <si>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</si>
  <si>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</si>
  <si>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</si>
  <si>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</si>
  <si>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</si>
  <si>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</si>
  <si>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</si>
  <si>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</si>
  <si>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</si>
  <si>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</si>
  <si>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</si>
  <si>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</si>
  <si>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</si>
  <si>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</si>
  <si>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</si>
  <si>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</si>
  <si>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</si>
  <si>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</si>
  <si>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</si>
  <si>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</si>
  <si>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</si>
  <si>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</si>
  <si>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</si>
  <si>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</si>
  <si>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</si>
  <si>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</si>
  <si>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</si>
  <si>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</si>
  <si>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</si>
  <si>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</si>
  <si>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</si>
  <si>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</si>
  <si>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</si>
  <si>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</si>
  <si>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</si>
  <si>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</si>
  <si>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</si>
  <si>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</si>
  <si>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</si>
  <si>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</si>
  <si>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</si>
  <si>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</si>
  <si>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</si>
  <si>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</si>
  <si>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</si>
  <si>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</si>
  <si>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</si>
  <si>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</si>
  <si>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</si>
  <si>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</si>
  <si>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</si>
  <si>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</si>
  <si>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</si>
  <si>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</si>
  <si>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</si>
  <si>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</si>
  <si>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</si>
  <si>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</si>
  <si>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</si>
  <si>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</si>
  <si>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</si>
  <si>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</si>
  <si>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</si>
  <si>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</si>
  <si>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</si>
  <si>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</si>
  <si>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</si>
  <si>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</si>
  <si>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</si>
  <si>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</si>
  <si>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</si>
  <si>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</si>
  <si>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</si>
  <si>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</si>
  <si>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</si>
  <si>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</si>
  <si>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</si>
  <si>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</si>
  <si>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</si>
  <si>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</si>
  <si>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</si>
  <si>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</si>
  <si>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</si>
  <si>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</si>
  <si>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</si>
  <si>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</si>
  <si>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</si>
  <si>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</si>
  <si>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</si>
  <si>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</si>
  <si>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</si>
  <si>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</si>
  <si>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</si>
  <si>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</si>
  <si>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</si>
  <si>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</si>
  <si>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</si>
  <si>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</si>
  <si>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</si>
  <si>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</si>
  <si>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</si>
  <si>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</si>
  <si>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</si>
  <si>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</si>
  <si>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</si>
  <si>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</si>
  <si>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</si>
  <si>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</si>
  <si>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</si>
  <si>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</si>
  <si>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</si>
  <si>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</si>
  <si>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</si>
  <si>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</si>
  <si>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</si>
  <si>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</si>
  <si>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</si>
  <si>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</si>
  <si>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</si>
  <si>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</si>
  <si>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</si>
  <si>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</si>
  <si>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</si>
  <si>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</si>
  <si>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</si>
  <si>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</si>
  <si>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</si>
  <si>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</si>
  <si>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</si>
  <si>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</si>
  <si>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</si>
  <si>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</si>
  <si>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</si>
  <si>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</si>
  <si>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</si>
  <si>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</si>
  <si>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</si>
  <si>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</si>
  <si>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</si>
  <si>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</si>
  <si>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</si>
  <si>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</si>
  <si>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</si>
  <si>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</si>
  <si>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</si>
  <si>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</si>
  <si>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</si>
  <si>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</si>
  <si>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</si>
  <si>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</si>
  <si>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</si>
  <si>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</si>
  <si>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</si>
  <si>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</si>
  <si>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</si>
  <si>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</si>
  <si>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</si>
  <si>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</si>
  <si>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</si>
  <si>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</si>
  <si>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</si>
  <si>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</si>
  <si>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</si>
  <si>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</si>
  <si>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</si>
  <si>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</si>
  <si>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</si>
  <si>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</si>
  <si>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</si>
  <si>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</si>
  <si>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</si>
  <si>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</si>
  <si>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</si>
  <si>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</si>
  <si>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</si>
  <si>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</si>
  <si>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</si>
  <si>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</si>
  <si>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</si>
  <si>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</si>
  <si>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</si>
  <si>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</si>
  <si>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</si>
  <si>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</si>
  <si>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</si>
  <si>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</si>
  <si>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</si>
  <si>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</si>
  <si>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</si>
  <si>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</si>
  <si>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</si>
  <si>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</si>
  <si>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</si>
  <si>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</si>
  <si>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</si>
  <si>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</si>
  <si>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</si>
  <si>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</si>
  <si>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</si>
  <si>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</si>
  <si>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</si>
  <si>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</si>
  <si>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</si>
  <si>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</si>
  <si>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</si>
  <si>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</si>
  <si>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</si>
  <si>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</si>
  <si>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</si>
  <si>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</si>
  <si>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</si>
  <si>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</si>
  <si>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</si>
  <si>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</si>
  <si>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</si>
  <si>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</si>
  <si>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</si>
  <si>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</si>
  <si>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</si>
  <si>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</si>
  <si>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</si>
  <si>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</si>
  <si>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</si>
  <si>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</si>
  <si>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</si>
  <si>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</si>
  <si>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</si>
  <si>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</si>
  <si>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</si>
  <si>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</si>
  <si>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</si>
  <si>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</si>
  <si>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</si>
  <si>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</si>
  <si>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</si>
  <si>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</si>
  <si>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</si>
  <si>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</si>
  <si>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</si>
  <si>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</si>
  <si>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</si>
  <si>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</si>
  <si>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</si>
  <si>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</si>
  <si>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</si>
  <si>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</si>
  <si>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</si>
  <si>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</si>
  <si>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</si>
  <si>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</si>
  <si>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</si>
  <si>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</si>
  <si>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</si>
  <si>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</si>
  <si>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</si>
  <si>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</si>
  <si>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</si>
  <si>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</si>
  <si>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</si>
  <si>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</si>
  <si>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</si>
  <si>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</si>
  <si>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</si>
  <si>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</si>
  <si>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</si>
  <si>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</si>
  <si>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</si>
  <si>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</si>
  <si>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</si>
  <si>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</si>
  <si>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</si>
  <si>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</si>
  <si>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</si>
  <si>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</si>
  <si>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</si>
  <si>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</si>
  <si>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</si>
  <si>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</si>
  <si>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</si>
  <si>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</si>
  <si>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</si>
  <si>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</si>
  <si>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</si>
  <si>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</si>
  <si>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</si>
  <si>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</si>
  <si>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</si>
  <si>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</si>
  <si>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</si>
  <si>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</si>
  <si>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</si>
  <si>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</si>
  <si>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</si>
  <si>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</si>
  <si>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</si>
  <si>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</si>
  <si>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</si>
  <si>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</si>
  <si>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</si>
  <si>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</si>
  <si>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</si>
  <si>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</si>
  <si>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</si>
  <si>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</si>
  <si>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</si>
  <si>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</si>
  <si>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</si>
  <si>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</si>
  <si>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</si>
  <si>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</si>
  <si>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</si>
  <si>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</si>
  <si>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</si>
  <si>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</si>
  <si>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</si>
  <si>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</si>
  <si>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</si>
  <si>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</si>
  <si>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</si>
  <si>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</si>
  <si>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</si>
  <si>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</si>
  <si>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</si>
  <si>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</si>
  <si>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</si>
  <si>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</si>
  <si>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</si>
  <si>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</si>
  <si>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</si>
  <si>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</si>
  <si>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</si>
  <si>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</si>
  <si>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</si>
  <si>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</si>
  <si>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</si>
  <si>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</si>
  <si>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</si>
  <si>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</si>
  <si>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</si>
  <si>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</si>
  <si>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</si>
  <si>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</si>
  <si>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</si>
  <si>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</si>
  <si>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</si>
  <si>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</si>
  <si>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</si>
  <si>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</si>
  <si>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</si>
  <si>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</si>
  <si>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</si>
  <si>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</si>
  <si>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</si>
  <si>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</si>
  <si>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</si>
  <si>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</si>
  <si>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</si>
  <si>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</si>
  <si>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</si>
  <si>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</si>
  <si>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</si>
  <si>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</si>
  <si>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</si>
  <si>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</si>
  <si>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</si>
  <si>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</si>
  <si>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</si>
  <si>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</si>
  <si>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</si>
  <si>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</si>
  <si>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</si>
  <si>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</si>
  <si>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</si>
  <si>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</si>
  <si>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</si>
  <si>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</si>
  <si>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</si>
  <si>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</si>
  <si>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</si>
  <si>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</si>
  <si>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</si>
  <si>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</si>
  <si>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</si>
  <si>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</si>
  <si>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</si>
  <si>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</si>
  <si>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</si>
  <si>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</si>
  <si>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</si>
  <si>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</si>
  <si>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</si>
  <si>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</si>
  <si>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</si>
  <si>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</si>
  <si>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</si>
  <si>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</si>
  <si>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</si>
  <si>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</si>
  <si>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</si>
  <si>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</si>
  <si>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</si>
  <si>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</si>
  <si>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</si>
  <si>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</si>
  <si>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</si>
  <si>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</si>
  <si>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</si>
  <si>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</si>
  <si>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</si>
  <si>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</si>
  <si>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</si>
  <si>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</si>
  <si>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</si>
  <si>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</si>
  <si>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</si>
  <si>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</si>
  <si>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</si>
  <si>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</si>
  <si>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</si>
  <si>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</si>
  <si>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</si>
  <si>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</si>
  <si>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</si>
  <si>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</si>
  <si>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</si>
  <si>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</si>
  <si>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</si>
  <si>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</si>
  <si>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</si>
  <si>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</si>
  <si>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</si>
  <si>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</si>
  <si>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</si>
  <si>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</si>
  <si>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</si>
  <si>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</si>
  <si>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</si>
  <si>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</si>
  <si>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</si>
  <si>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</si>
  <si>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</si>
  <si>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</si>
  <si>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</si>
  <si>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</si>
  <si>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</si>
  <si>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</si>
  <si>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</si>
  <si>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</si>
  <si>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</si>
  <si>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</si>
  <si>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</si>
  <si>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</si>
  <si>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</si>
  <si>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</si>
  <si>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</si>
  <si>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</si>
  <si>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</si>
  <si>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</si>
  <si>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</si>
  <si>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</si>
  <si>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</si>
  <si>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</si>
  <si>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</si>
  <si>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</si>
  <si>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</si>
  <si>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</si>
  <si>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</si>
  <si>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</si>
  <si>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</si>
  <si>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</si>
  <si>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</si>
  <si>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</si>
  <si>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</si>
  <si>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</si>
  <si>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</si>
  <si>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</si>
  <si>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</si>
  <si>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</si>
  <si>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</si>
  <si>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</si>
  <si>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</si>
  <si>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</si>
  <si>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</si>
  <si>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</si>
  <si>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</si>
  <si>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</si>
  <si>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</si>
  <si>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</si>
  <si>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</si>
  <si>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</si>
  <si>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</si>
  <si>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</si>
  <si>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</si>
  <si>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</si>
  <si>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</si>
  <si>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</si>
  <si>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</si>
  <si>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</si>
  <si>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</si>
  <si>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</si>
  <si>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</si>
  <si>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</si>
  <si>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</si>
  <si>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</si>
  <si>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</si>
  <si>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</si>
  <si>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</si>
  <si>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</si>
  <si>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</si>
  <si>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</si>
  <si>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</si>
  <si>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</si>
  <si>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</si>
  <si>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</si>
  <si>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</si>
  <si>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</si>
  <si>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</si>
  <si>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</si>
  <si>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</si>
  <si>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</si>
  <si>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</si>
  <si>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</si>
  <si>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</si>
  <si>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</si>
  <si>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</si>
  <si>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</si>
  <si>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</si>
  <si>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</si>
  <si>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</si>
  <si>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</si>
  <si>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</si>
  <si>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</si>
  <si>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</si>
  <si>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</si>
  <si>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</si>
  <si>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</si>
  <si>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</si>
  <si>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</si>
  <si>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</si>
  <si>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</si>
  <si>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</si>
  <si>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</si>
  <si>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</si>
  <si>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</si>
  <si>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</si>
  <si>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</si>
  <si>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</si>
  <si>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</si>
  <si>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</si>
  <si>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</si>
  <si>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</si>
  <si>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</si>
  <si>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</si>
  <si>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</si>
  <si>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</si>
  <si>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</si>
  <si>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</si>
  <si>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</si>
  <si>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</si>
  <si>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</si>
  <si>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</si>
  <si>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</si>
  <si>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</si>
  <si>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</si>
  <si>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</si>
  <si>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</si>
  <si>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</si>
  <si>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</si>
  <si>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</si>
  <si>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</si>
  <si>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</si>
  <si>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</si>
  <si>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</si>
  <si>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</si>
  <si>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</si>
  <si>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</si>
  <si>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</si>
  <si>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</si>
  <si>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</si>
  <si>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</si>
  <si>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</si>
  <si>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</si>
  <si>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</si>
  <si>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</si>
  <si>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</si>
  <si>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</si>
  <si>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</si>
  <si>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</si>
  <si>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</si>
  <si>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</si>
  <si>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</si>
  <si>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</si>
  <si>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</si>
  <si>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</si>
  <si>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</si>
  <si>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</si>
  <si>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</si>
  <si>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</si>
  <si>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</si>
  <si>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</si>
  <si>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</si>
  <si>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</si>
  <si>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</si>
  <si>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</si>
  <si>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</si>
  <si>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</si>
  <si>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</si>
  <si>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</si>
  <si>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</si>
  <si>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</si>
  <si>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</si>
  <si>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</si>
  <si>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</si>
  <si>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</si>
  <si>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</si>
  <si>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</si>
  <si>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</si>
  <si>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</si>
  <si>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</si>
  <si>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</si>
  <si>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</si>
  <si>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</si>
  <si>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</si>
  <si>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</si>
  <si>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</si>
  <si>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</si>
  <si>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</si>
  <si>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</si>
  <si>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</si>
  <si>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</si>
  <si>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</si>
  <si>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</si>
  <si>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</si>
  <si>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</si>
  <si>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</si>
  <si>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</si>
  <si>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</si>
  <si>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</si>
  <si>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</si>
  <si>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</si>
  <si>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</si>
  <si>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</si>
  <si>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</si>
  <si>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</si>
  <si>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</si>
  <si>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</si>
  <si>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</si>
  <si>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</si>
  <si>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</si>
  <si>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</si>
  <si>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</si>
  <si>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</si>
  <si>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</si>
  <si>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</si>
  <si>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</si>
  <si>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</si>
  <si>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</si>
  <si>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</si>
  <si>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</si>
  <si>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</si>
  <si>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</si>
  <si>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</si>
  <si>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</si>
  <si>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</si>
  <si>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</si>
  <si>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</si>
  <si>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</si>
  <si>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</si>
  <si>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</si>
  <si>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</si>
  <si>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</si>
  <si>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</si>
  <si>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</si>
  <si>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</si>
  <si>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</si>
  <si>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</si>
  <si>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</si>
  <si>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</si>
  <si>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</si>
  <si>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</si>
  <si>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</si>
  <si>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</si>
  <si>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</si>
  <si>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</si>
  <si>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</si>
  <si>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</si>
  <si>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</si>
  <si>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</si>
  <si>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</si>
  <si>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</si>
  <si>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</si>
  <si>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</si>
  <si>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</si>
  <si>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</si>
  <si>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</si>
  <si>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</si>
  <si>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</si>
  <si>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</si>
  <si>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</si>
  <si>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</si>
  <si>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</si>
  <si>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</si>
  <si>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</si>
  <si>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</si>
  <si>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</si>
  <si>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</si>
  <si>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</si>
  <si>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</si>
  <si>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</si>
  <si>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</si>
  <si>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</si>
  <si>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</si>
  <si>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</si>
  <si>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</si>
  <si>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</si>
  <si>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</si>
  <si>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</si>
  <si>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</si>
  <si>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</si>
  <si>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</si>
  <si>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</si>
  <si>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</si>
  <si>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</si>
  <si>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</si>
  <si>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</si>
  <si>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</si>
  <si>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</si>
  <si>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</si>
  <si>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</si>
  <si>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</si>
  <si>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</si>
  <si>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</si>
  <si>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</si>
  <si>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</si>
  <si>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</si>
  <si>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</si>
  <si>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</si>
  <si>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</si>
  <si>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</si>
  <si>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</si>
  <si>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</si>
  <si>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</si>
  <si>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</si>
  <si>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</si>
  <si>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</si>
  <si>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</si>
  <si>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</si>
  <si>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</si>
  <si>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</si>
  <si>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</si>
  <si>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</si>
  <si>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</si>
  <si>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</si>
  <si>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</si>
  <si>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</si>
  <si>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</si>
  <si>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</si>
  <si>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</si>
  <si>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</si>
  <si>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</si>
  <si>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</si>
  <si>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</si>
  <si>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</si>
  <si>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</si>
  <si>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</si>
  <si>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</si>
  <si>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</si>
  <si>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</si>
  <si>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</si>
  <si>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</si>
  <si>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</si>
  <si>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</si>
  <si>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</si>
  <si>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</si>
  <si>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</si>
  <si>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</si>
  <si>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</si>
  <si>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</si>
  <si>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</si>
  <si>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</si>
  <si>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</si>
  <si>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</si>
  <si>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</si>
  <si>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</si>
  <si>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</si>
  <si>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</si>
  <si>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</si>
  <si>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</si>
  <si>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</si>
  <si>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</si>
  <si>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</si>
  <si>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</si>
  <si>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</si>
  <si>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</si>
  <si>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</si>
  <si>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</si>
  <si>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</si>
  <si>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</si>
  <si>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</si>
  <si>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</si>
  <si>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</si>
  <si>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</si>
  <si>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</si>
  <si>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</si>
  <si>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</si>
  <si>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</si>
  <si>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</si>
  <si>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</si>
  <si>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</si>
  <si>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</si>
  <si>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</si>
  <si>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</si>
  <si>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</si>
  <si>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</si>
  <si>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</si>
  <si>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</si>
  <si>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</si>
  <si>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</si>
  <si>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</si>
  <si>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</si>
  <si>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</si>
  <si>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</si>
  <si>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</si>
  <si>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</si>
  <si>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</si>
  <si>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</si>
  <si>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</si>
  <si>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</si>
  <si>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</si>
  <si>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</si>
  <si>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</si>
  <si>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</si>
  <si>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</si>
  <si>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</si>
  <si>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</si>
  <si>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</si>
  <si>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</si>
  <si>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</si>
  <si>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</si>
  <si>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</si>
  <si>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</si>
  <si>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</si>
  <si>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</si>
  <si>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</si>
  <si>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</si>
  <si>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</si>
  <si>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</si>
  <si>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</si>
  <si>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</si>
  <si>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</si>
  <si>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</si>
  <si>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</si>
  <si>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</si>
  <si>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</si>
  <si>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</si>
  <si>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</si>
  <si>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</si>
  <si>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</si>
  <si>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</si>
  <si>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</si>
  <si>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</si>
  <si>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</si>
  <si>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</si>
  <si>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</si>
  <si>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</si>
  <si>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</si>
  <si>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</si>
  <si>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</si>
  <si>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</si>
  <si>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</si>
  <si>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</si>
  <si>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</si>
  <si>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</si>
  <si>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</si>
  <si>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</si>
  <si>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</si>
  <si>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</si>
  <si>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</si>
  <si>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</si>
  <si>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</si>
  <si>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</si>
  <si>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</si>
  <si>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</si>
  <si>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</si>
  <si>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</si>
  <si>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</si>
  <si>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</si>
  <si>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</si>
  <si>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</si>
  <si>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</si>
  <si>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</si>
  <si>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</si>
  <si>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</si>
  <si>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</si>
  <si>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</si>
  <si>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</si>
  <si>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</si>
  <si>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</si>
  <si>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</si>
  <si>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</si>
  <si>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</si>
  <si>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</si>
  <si>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</si>
  <si>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</si>
  <si>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</si>
  <si>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</si>
  <si>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</si>
  <si>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</si>
  <si>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</si>
  <si>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</si>
  <si>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</si>
  <si>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</si>
  <si>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</si>
  <si>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</si>
  <si>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</si>
  <si>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</si>
  <si>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</si>
  <si>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</si>
  <si>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</si>
  <si>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</si>
  <si>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</si>
  <si>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</si>
  <si>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</si>
  <si>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</si>
  <si>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</si>
  <si>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</si>
  <si>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</si>
  <si>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</si>
  <si>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</si>
  <si>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</si>
  <si>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</si>
  <si>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</si>
  <si>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</si>
  <si>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</si>
  <si>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</si>
  <si>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</si>
  <si>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</si>
  <si>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</si>
  <si>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</si>
  <si>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</si>
  <si>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</si>
  <si>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</si>
  <si>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</si>
  <si>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</si>
  <si>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</si>
  <si>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</si>
  <si>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</si>
  <si>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</si>
  <si>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</si>
  <si>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</si>
  <si>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</si>
  <si>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</si>
  <si>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</si>
  <si>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</si>
  <si>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</si>
  <si>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</si>
  <si>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</si>
  <si>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</si>
  <si>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</si>
  <si>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</si>
  <si>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</si>
  <si>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</si>
  <si>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</si>
  <si>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</si>
  <si>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</si>
  <si>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</si>
  <si>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</si>
  <si>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</si>
  <si>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</si>
  <si>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</si>
  <si>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</si>
  <si>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</si>
  <si>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</si>
  <si>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</si>
  <si>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</si>
  <si>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</si>
  <si>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</si>
  <si>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</si>
  <si>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</si>
  <si>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</si>
  <si>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</si>
  <si>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</si>
  <si>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</si>
  <si>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</si>
  <si>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</si>
  <si>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</si>
  <si>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</si>
  <si>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</si>
  <si>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</si>
  <si>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</si>
  <si>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</si>
  <si>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</si>
  <si>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</si>
  <si>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</si>
  <si>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</si>
  <si>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</si>
  <si>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</si>
  <si>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</si>
  <si>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</si>
  <si>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</si>
  <si>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</si>
  <si>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</si>
  <si>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</si>
  <si>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</si>
  <si>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</si>
  <si>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</si>
  <si>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</si>
  <si>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</si>
  <si>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</si>
  <si>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</si>
  <si>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</si>
  <si>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</si>
  <si>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</si>
  <si>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</si>
  <si>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</si>
  <si>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</si>
  <si>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</si>
  <si>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</si>
  <si>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</si>
  <si>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</si>
  <si>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</si>
  <si>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</si>
  <si>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</si>
  <si>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</si>
  <si>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</si>
  <si>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</si>
  <si>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</si>
  <si>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</si>
  <si>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</si>
  <si>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</si>
  <si>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</si>
  <si>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</si>
  <si>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</si>
  <si>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</si>
  <si>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</si>
  <si>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</si>
  <si>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</si>
  <si>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</si>
  <si>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</si>
  <si>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</si>
  <si>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</si>
  <si>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</si>
  <si>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</si>
  <si>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</si>
  <si>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</si>
  <si>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</si>
  <si>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</si>
  <si>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</si>
  <si>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</si>
  <si>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</si>
  <si>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</si>
  <si>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</si>
  <si>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</si>
  <si>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</si>
  <si>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</si>
  <si>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</si>
  <si>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</si>
  <si>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</si>
  <si>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</si>
  <si>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</si>
  <si>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</si>
  <si>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</si>
  <si>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</si>
  <si>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</si>
  <si>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</si>
  <si>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</si>
  <si>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</si>
  <si>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</si>
  <si>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</si>
  <si>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</si>
  <si>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</si>
  <si>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</si>
  <si>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</si>
  <si>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</si>
  <si>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</si>
  <si>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</si>
  <si>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</si>
  <si>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</si>
  <si>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</si>
  <si>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</si>
  <si>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</si>
  <si>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</si>
  <si>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</si>
  <si>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</si>
  <si>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</si>
  <si>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</si>
  <si>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</si>
  <si>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</si>
  <si>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</si>
  <si>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</si>
  <si>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</si>
  <si>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</si>
  <si>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</si>
  <si>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</si>
  <si>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</si>
  <si>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</si>
  <si>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</si>
  <si>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</si>
  <si>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</si>
  <si>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</si>
  <si>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</si>
  <si>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</si>
  <si>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</si>
  <si>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</si>
  <si>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</si>
  <si>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</si>
  <si>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</si>
  <si>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</si>
  <si>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</si>
  <si>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</si>
  <si>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</si>
  <si>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</si>
  <si>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</si>
  <si>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</si>
  <si>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</si>
  <si>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</si>
  <si>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</si>
  <si>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</si>
  <si>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</si>
  <si>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</si>
  <si>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</si>
  <si>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</si>
  <si>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</si>
  <si>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</si>
  <si>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</si>
  <si>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</si>
  <si>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</si>
  <si>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</si>
  <si>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</si>
  <si>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</si>
  <si>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</si>
  <si>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</si>
  <si>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</si>
  <si>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</si>
  <si>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</si>
  <si>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</si>
  <si>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</si>
  <si>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</si>
  <si>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</si>
  <si>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</si>
  <si>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</si>
  <si>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</si>
  <si>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</si>
  <si>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</si>
  <si>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</si>
  <si>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</si>
  <si>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</si>
  <si>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</si>
  <si>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</si>
  <si>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</si>
  <si>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</si>
  <si>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</si>
  <si>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</si>
  <si>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</si>
  <si>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</si>
  <si>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</si>
  <si>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</si>
  <si>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</si>
  <si>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</si>
  <si>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</si>
  <si>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</si>
  <si>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</si>
  <si>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</si>
  <si>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</si>
  <si>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</si>
  <si>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</si>
  <si>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</si>
  <si>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</si>
  <si>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</si>
  <si>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</si>
  <si>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</si>
  <si>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</si>
  <si>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</si>
  <si>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</si>
  <si>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</si>
  <si>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</si>
  <si>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</si>
  <si>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</si>
  <si>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</si>
  <si>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</si>
  <si>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</si>
  <si>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</si>
  <si>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</si>
  <si>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</si>
  <si>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</si>
  <si>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</si>
  <si>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</si>
  <si>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</si>
  <si>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</si>
  <si>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</si>
  <si>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</si>
  <si>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</si>
  <si>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</si>
  <si>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</si>
  <si>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</si>
  <si>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</si>
  <si>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</si>
  <si>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</si>
  <si>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</si>
  <si>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</si>
  <si>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</si>
  <si>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</si>
  <si>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</si>
  <si>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</si>
  <si>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</si>
  <si>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</si>
  <si>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</si>
  <si>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</si>
  <si>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</si>
  <si>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</si>
  <si>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</si>
  <si>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</si>
  <si>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</si>
  <si>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</si>
  <si>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</si>
  <si>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</si>
  <si>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</si>
  <si>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</si>
  <si>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</si>
  <si>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</si>
  <si>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</si>
  <si>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</si>
  <si>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</si>
  <si>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</si>
  <si>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</si>
  <si>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</si>
  <si>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</si>
  <si>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</si>
  <si>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</si>
  <si>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</si>
  <si>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</si>
  <si>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</si>
  <si>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</si>
  <si>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</si>
  <si>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</si>
  <si>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</si>
  <si>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</si>
  <si>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</si>
  <si>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</si>
  <si>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</si>
  <si>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</si>
  <si>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</si>
  <si>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</si>
  <si>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</si>
  <si>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</si>
  <si>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</si>
  <si>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</si>
  <si>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</si>
  <si>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</si>
  <si>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</si>
  <si>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</si>
  <si>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</si>
  <si>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</si>
  <si>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</si>
  <si>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</si>
  <si>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</si>
  <si>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</si>
  <si>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</si>
  <si>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</si>
  <si>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</si>
  <si>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</si>
  <si>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</si>
  <si>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</si>
  <si>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</si>
  <si>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</si>
  <si>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</si>
  <si>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</si>
  <si>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</si>
  <si>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</si>
  <si>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</si>
  <si>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</si>
  <si>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</si>
  <si>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</si>
  <si>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</si>
  <si>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</si>
  <si>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</si>
  <si>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</si>
  <si>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</si>
  <si>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</si>
  <si>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</si>
  <si>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</si>
  <si>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</si>
  <si>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</si>
  <si>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</si>
  <si>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</si>
  <si>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</si>
  <si>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</si>
  <si>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</si>
  <si>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</si>
  <si>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</si>
  <si>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</si>
  <si>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</si>
  <si>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</si>
  <si>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</si>
  <si>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</si>
  <si>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</si>
  <si>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</si>
  <si>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</si>
  <si>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</si>
  <si>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</si>
  <si>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</si>
  <si>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</si>
  <si>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</si>
  <si>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</si>
  <si>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</si>
  <si>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</si>
  <si>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</si>
  <si>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</si>
  <si>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</si>
  <si>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</si>
  <si>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</si>
  <si>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</si>
  <si>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</si>
  <si>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</si>
  <si>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</si>
  <si>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</si>
  <si>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</si>
  <si>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</si>
  <si>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</si>
  <si>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</si>
  <si>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</si>
  <si>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</si>
  <si>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</si>
  <si>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</si>
  <si>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</si>
  <si>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</si>
  <si>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</si>
  <si>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</si>
  <si>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</si>
  <si>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</si>
  <si>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</si>
  <si>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</si>
  <si>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</si>
  <si>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</si>
  <si>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</si>
  <si>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</si>
  <si>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</si>
  <si>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</si>
  <si>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</si>
  <si>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</si>
  <si>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</si>
  <si>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</si>
  <si>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</si>
  <si>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</si>
  <si>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</si>
  <si>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</si>
  <si>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</si>
  <si>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</si>
  <si>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</si>
  <si>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</si>
  <si>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</si>
  <si>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</si>
  <si>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</si>
  <si>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</si>
  <si>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</si>
  <si>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</si>
  <si>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</si>
  <si>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</si>
  <si>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</si>
  <si>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</si>
  <si>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</si>
  <si>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</si>
  <si>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</si>
  <si>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</si>
  <si>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</si>
  <si>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</si>
  <si>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</si>
  <si>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</si>
  <si>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</si>
  <si>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</si>
  <si>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</si>
  <si>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</si>
  <si>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</si>
  <si>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</si>
  <si>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</si>
  <si>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</si>
  <si>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</si>
  <si>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</si>
  <si>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</si>
  <si>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</si>
  <si>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</si>
  <si>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</si>
  <si>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</si>
  <si>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</si>
  <si>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</si>
  <si>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</si>
  <si>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</si>
  <si>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</si>
  <si>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</si>
  <si>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</si>
  <si>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</si>
  <si>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</si>
  <si>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</si>
  <si>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</si>
  <si>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</si>
  <si>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</si>
  <si>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</si>
  <si>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</si>
  <si>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</si>
  <si>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</si>
  <si>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</si>
  <si>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</si>
  <si>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</si>
  <si>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</si>
  <si>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</si>
  <si>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</si>
  <si>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</si>
  <si>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</si>
  <si>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</si>
  <si>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</si>
  <si>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</si>
  <si>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</si>
  <si>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</si>
  <si>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</si>
  <si>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</si>
  <si>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</si>
  <si>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</si>
  <si>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</si>
  <si>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</si>
  <si>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</si>
  <si>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</si>
  <si>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</si>
  <si>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</si>
  <si>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</si>
  <si>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</si>
  <si>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</si>
  <si>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</si>
  <si>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</si>
  <si>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</si>
  <si>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</si>
  <si>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</si>
  <si>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</si>
  <si>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</si>
  <si>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</si>
  <si>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</si>
  <si>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</si>
  <si>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</si>
  <si>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</si>
  <si>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</si>
  <si>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</si>
  <si>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</si>
  <si>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</si>
  <si>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</si>
  <si>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</si>
  <si>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</si>
  <si>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</si>
  <si>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</si>
  <si>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</si>
  <si>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</si>
  <si>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</si>
  <si>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</si>
  <si>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</si>
  <si>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</si>
  <si>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</si>
  <si>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</si>
  <si>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</si>
  <si>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</si>
  <si>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</si>
  <si>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</si>
  <si>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</si>
  <si>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</si>
  <si>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</si>
  <si>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</si>
  <si>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</si>
  <si>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</si>
  <si>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</si>
  <si>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</si>
  <si>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</si>
  <si>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</si>
  <si>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</si>
  <si>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</si>
  <si>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</si>
  <si>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</si>
  <si>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</si>
  <si>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</si>
  <si>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</si>
  <si>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</si>
  <si>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</si>
  <si>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</si>
  <si>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</si>
  <si>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</si>
  <si>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</si>
  <si>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</si>
  <si>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</si>
  <si>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</si>
  <si>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</si>
  <si>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</si>
  <si>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</si>
  <si>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</si>
  <si>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</si>
  <si>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</si>
  <si>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</si>
  <si>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</si>
  <si>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</si>
  <si>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</si>
  <si>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</si>
  <si>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</si>
  <si>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</si>
  <si>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</si>
  <si>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</si>
  <si>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</si>
  <si>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</si>
  <si>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</si>
  <si>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</si>
  <si>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</si>
  <si>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</si>
  <si>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</si>
  <si>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</si>
  <si>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</si>
  <si>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</si>
  <si>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</si>
  <si>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</si>
  <si>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</si>
  <si>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</si>
  <si>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</si>
  <si>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</si>
  <si>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</si>
  <si>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</si>
  <si>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</si>
  <si>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</si>
  <si>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</si>
  <si>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</si>
  <si>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</si>
  <si>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</si>
  <si>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</si>
  <si>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</si>
  <si>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</si>
  <si>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</si>
  <si>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</si>
  <si>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</si>
  <si>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</si>
  <si>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</si>
  <si>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</si>
  <si>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</si>
  <si>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</si>
  <si>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</si>
  <si>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</si>
  <si>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</si>
  <si>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</si>
  <si>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</si>
  <si>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</si>
  <si>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</si>
  <si>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</si>
  <si>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</si>
  <si>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</si>
  <si>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</si>
  <si>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</si>
  <si>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</si>
  <si>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</si>
  <si>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</si>
  <si>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</si>
  <si>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</si>
  <si>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</si>
  <si>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</si>
  <si>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</si>
  <si>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</si>
  <si>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</si>
  <si>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</si>
  <si>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</si>
  <si>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</si>
  <si>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</si>
  <si>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</si>
  <si>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</si>
  <si>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</si>
  <si>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</si>
  <si>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</si>
  <si>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</si>
  <si>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</si>
  <si>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</si>
  <si>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</si>
  <si>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</si>
  <si>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</si>
  <si>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</si>
  <si>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</si>
  <si>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</si>
  <si>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</si>
  <si>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</si>
  <si>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</si>
  <si>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</si>
  <si>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</si>
  <si>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</si>
  <si>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</si>
  <si>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</si>
  <si>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</si>
  <si>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</si>
  <si>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</si>
  <si>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</si>
  <si>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</si>
  <si>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</si>
  <si>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</si>
  <si>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</si>
  <si>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</si>
  <si>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</si>
  <si>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</si>
  <si>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</si>
  <si>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</si>
  <si>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</si>
  <si>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</si>
  <si>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</si>
  <si>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</si>
  <si>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</si>
  <si>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</si>
  <si>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</si>
  <si>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</si>
  <si>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</si>
  <si>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</si>
  <si>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</si>
  <si>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</si>
  <si>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</si>
  <si>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</si>
  <si>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</si>
  <si>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</si>
  <si>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</si>
  <si>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</si>
  <si>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</si>
  <si>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</si>
  <si>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</si>
  <si>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</si>
  <si>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</si>
  <si>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</si>
  <si>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</si>
  <si>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</si>
  <si>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</si>
  <si>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</si>
  <si>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</si>
  <si>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</si>
  <si>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</si>
  <si>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</si>
  <si>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</si>
  <si>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</si>
  <si>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</si>
  <si>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</si>
  <si>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</si>
  <si>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</si>
  <si>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</si>
  <si>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</si>
  <si>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</si>
  <si>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</si>
  <si>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</si>
  <si>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</si>
  <si>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</si>
  <si>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</si>
  <si>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</si>
  <si>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</si>
  <si>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</si>
  <si>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</si>
  <si>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</si>
  <si>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</si>
  <si>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</si>
  <si>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</si>
  <si>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</si>
  <si>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</si>
  <si>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</si>
  <si>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</si>
  <si>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</si>
  <si>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</si>
  <si>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</si>
  <si>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</si>
  <si>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</si>
  <si>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</si>
  <si>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</si>
  <si>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</si>
  <si>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</si>
  <si>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</si>
  <si>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</si>
  <si>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</si>
  <si>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</si>
  <si>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</si>
  <si>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</si>
  <si>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</si>
  <si>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</si>
  <si>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</si>
  <si>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</si>
  <si>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</si>
  <si>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</si>
  <si>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</si>
  <si>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</si>
  <si>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</si>
  <si>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</si>
  <si>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</si>
  <si>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</si>
  <si>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</si>
  <si>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</si>
  <si>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</si>
  <si>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</si>
  <si>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</si>
  <si>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</si>
  <si>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</si>
  <si>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</si>
  <si>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</si>
  <si>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</si>
  <si>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</si>
  <si>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</si>
  <si>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</si>
  <si>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</si>
  <si>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</si>
  <si>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</si>
  <si>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</si>
  <si>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</si>
  <si>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</si>
  <si>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</si>
  <si>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</si>
  <si>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</si>
  <si>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</si>
  <si>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</si>
  <si>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</si>
  <si>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</si>
  <si>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</si>
  <si>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</si>
  <si>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</si>
  <si>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</si>
  <si>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</si>
  <si>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</si>
  <si>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</si>
  <si>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</si>
  <si>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</si>
  <si>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</si>
  <si>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</si>
  <si>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</si>
  <si>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</si>
  <si>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</si>
  <si>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</si>
  <si>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</si>
  <si>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</si>
  <si>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</si>
  <si>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</si>
  <si>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</si>
  <si>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</si>
  <si>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</si>
  <si>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</si>
  <si>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</si>
  <si>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</si>
  <si>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</si>
  <si>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</si>
  <si>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</si>
  <si>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</si>
  <si>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</si>
  <si>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</si>
  <si>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</si>
  <si>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</si>
  <si>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</si>
  <si>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</si>
  <si>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</si>
  <si>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</si>
  <si>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</si>
  <si>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</si>
  <si>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</si>
  <si>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</si>
  <si>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</si>
  <si>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</si>
  <si>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</si>
  <si>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</si>
  <si>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</si>
  <si>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</si>
  <si>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</si>
  <si>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</si>
  <si>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</si>
  <si>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</si>
  <si>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</si>
  <si>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</si>
  <si>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</si>
  <si>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</si>
  <si>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</si>
  <si>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</si>
  <si>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</si>
  <si>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</si>
  <si>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</si>
  <si>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</si>
  <si>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</si>
  <si>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</si>
  <si>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</si>
  <si>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</si>
  <si>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</si>
  <si>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</si>
  <si>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</si>
  <si>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</si>
  <si>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</si>
  <si>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</si>
  <si>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</si>
  <si>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</si>
  <si>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</si>
  <si>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</si>
  <si>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</si>
  <si>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</si>
  <si>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</si>
  <si>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</si>
  <si>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</si>
  <si>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</si>
  <si>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</si>
  <si>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</si>
  <si>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</si>
  <si>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</si>
  <si>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</si>
  <si>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</si>
  <si>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</si>
  <si>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</si>
  <si>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</si>
  <si>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</si>
  <si>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</si>
  <si>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</si>
  <si>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</si>
  <si>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</si>
  <si>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</si>
  <si>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</si>
  <si>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</si>
  <si>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</si>
  <si>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</si>
  <si>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</si>
  <si>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</si>
  <si>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</si>
  <si>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</si>
  <si>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</si>
  <si>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</si>
  <si>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</si>
  <si>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</si>
  <si>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</si>
  <si>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</si>
  <si>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</si>
  <si>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</si>
  <si>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</si>
  <si>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</si>
  <si>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</si>
  <si>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</si>
  <si>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</si>
  <si>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</si>
  <si>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</si>
  <si>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</si>
  <si>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</si>
  <si>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</si>
  <si>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</si>
  <si>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</si>
  <si>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</si>
  <si>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</si>
  <si>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</si>
  <si>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</si>
  <si>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</si>
  <si>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</si>
  <si>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</si>
  <si>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</si>
  <si>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</si>
  <si>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</si>
  <si>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</si>
  <si>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</si>
  <si>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</si>
  <si>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</si>
  <si>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</si>
  <si>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</si>
  <si>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</si>
  <si>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</si>
  <si>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</si>
  <si>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</si>
  <si>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</si>
  <si>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</si>
  <si>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</si>
  <si>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</si>
  <si>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</si>
  <si>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</si>
  <si>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</si>
  <si>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</si>
  <si>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</si>
  <si>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</si>
  <si>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</si>
  <si>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</si>
  <si>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</si>
  <si>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</si>
  <si>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</si>
  <si>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</si>
  <si>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</si>
  <si>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</si>
  <si>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</si>
  <si>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</si>
  <si>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</si>
  <si>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</si>
  <si>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</si>
  <si>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</si>
  <si>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</si>
  <si>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</si>
  <si>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</si>
  <si>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</si>
  <si>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</si>
  <si>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</si>
  <si>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</si>
  <si>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</si>
  <si>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</si>
  <si>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</si>
  <si>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</si>
  <si>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</si>
  <si>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</si>
  <si>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</si>
  <si>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</si>
  <si>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</si>
  <si>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</si>
  <si>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</si>
  <si>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</si>
  <si>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</si>
  <si>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</si>
  <si>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</si>
  <si>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</si>
  <si>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</si>
  <si>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</si>
  <si>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</si>
  <si>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</si>
  <si>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</si>
  <si>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</si>
  <si>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</si>
  <si>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</si>
  <si>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</si>
  <si>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</si>
  <si>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</si>
  <si>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</si>
  <si>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</si>
  <si>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</si>
  <si>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</si>
  <si>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</si>
  <si>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</si>
  <si>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</si>
  <si>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</si>
  <si>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</si>
  <si>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</si>
  <si>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</si>
  <si>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</si>
  <si>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</si>
  <si>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</si>
  <si>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</si>
  <si>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</si>
  <si>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</si>
  <si>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</si>
  <si>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</si>
  <si>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</si>
  <si>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</si>
  <si>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</si>
  <si>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</si>
  <si>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</si>
  <si>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</si>
  <si>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</si>
  <si>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</si>
  <si>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</si>
  <si>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</si>
  <si>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</si>
  <si>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</si>
  <si>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</si>
  <si>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</si>
  <si>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</si>
  <si>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</si>
  <si>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</si>
  <si>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</si>
  <si>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</si>
  <si>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</si>
  <si>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</si>
  <si>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</si>
  <si>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</si>
  <si>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</si>
  <si>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</si>
  <si>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</si>
  <si>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</si>
  <si>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</si>
  <si>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</si>
  <si>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</si>
  <si>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</si>
  <si>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</si>
  <si>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</si>
  <si>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</si>
  <si>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</si>
  <si>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</si>
  <si>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</si>
  <si>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</si>
  <si>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</si>
  <si>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</si>
  <si>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</si>
  <si>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</si>
  <si>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</si>
  <si>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</si>
  <si>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</si>
  <si>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</si>
  <si>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</si>
  <si>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</si>
  <si>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</si>
  <si>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</si>
  <si>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</si>
  <si>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</si>
  <si>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</si>
  <si>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</si>
  <si>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</si>
  <si>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</si>
  <si>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</si>
  <si>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</si>
  <si>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</si>
  <si>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</si>
  <si>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</si>
  <si>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</si>
  <si>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</si>
  <si>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</si>
  <si>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</si>
  <si>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</si>
  <si>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</si>
  <si>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</si>
  <si>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</si>
  <si>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</si>
  <si>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</si>
  <si>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</si>
  <si>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</si>
  <si>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</si>
  <si>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</si>
  <si>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</si>
  <si>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</si>
  <si>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</si>
  <si>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</si>
  <si>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</si>
  <si>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</si>
  <si>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</si>
  <si>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</si>
  <si>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</si>
  <si>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</si>
  <si>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</si>
  <si>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</si>
  <si>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</si>
  <si>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</si>
  <si>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</si>
  <si>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</si>
  <si>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</si>
  <si>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</si>
  <si>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</si>
  <si>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</si>
  <si>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</si>
  <si>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</si>
  <si>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</si>
  <si>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</si>
  <si>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</si>
  <si>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</si>
  <si>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</si>
  <si>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</si>
  <si>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</si>
  <si>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</si>
  <si>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</si>
  <si>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</si>
  <si>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</si>
  <si>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</si>
  <si>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</si>
  <si>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</si>
  <si>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</si>
  <si>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</si>
  <si>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</si>
  <si>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</si>
  <si>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</si>
  <si>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</si>
  <si>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</si>
  <si>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</si>
  <si>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</si>
  <si>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</si>
  <si>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</si>
  <si>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</si>
  <si>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</si>
  <si>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</si>
  <si>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</si>
  <si>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</si>
  <si>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</si>
  <si>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</si>
  <si>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</si>
  <si>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</si>
  <si>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</si>
  <si>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</si>
  <si>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</si>
  <si>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</si>
  <si>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</si>
  <si>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</si>
  <si>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</si>
  <si>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</si>
  <si>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</si>
  <si>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</si>
  <si>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</si>
  <si>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</si>
  <si>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</si>
  <si>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</si>
  <si>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</si>
  <si>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</si>
  <si>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</si>
  <si>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</si>
  <si>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</si>
  <si>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</si>
  <si>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</si>
  <si>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</si>
  <si>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</si>
  <si>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</si>
  <si>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</si>
  <si>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</si>
  <si>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</si>
  <si>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</si>
  <si>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</si>
  <si>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</si>
  <si>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</si>
  <si>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</si>
  <si>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</si>
  <si>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</si>
  <si>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</si>
  <si>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</si>
  <si>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</si>
  <si>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</si>
  <si>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</si>
  <si>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</si>
  <si>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</si>
  <si>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</si>
  <si>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</si>
  <si>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</si>
  <si>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</si>
  <si>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</si>
  <si>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</si>
  <si>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</si>
  <si>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</si>
  <si>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</si>
  <si>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</si>
  <si>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</si>
  <si>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</si>
  <si>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</si>
  <si>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</si>
  <si>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</si>
  <si>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</si>
  <si>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</si>
  <si>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</si>
  <si>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</si>
  <si>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</si>
  <si>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</si>
  <si>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</si>
  <si>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</si>
  <si>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</si>
  <si>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</si>
  <si>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</si>
  <si>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</si>
  <si>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</si>
  <si>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</si>
  <si>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</si>
  <si>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</si>
  <si>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</si>
  <si>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</si>
  <si>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</si>
  <si>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</si>
  <si>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</si>
  <si>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</si>
  <si>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</si>
  <si>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</si>
  <si>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</si>
  <si>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</si>
  <si>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</si>
  <si>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</si>
  <si>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</si>
  <si>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</si>
  <si>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</si>
  <si>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</si>
  <si>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</si>
  <si>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</si>
  <si>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</si>
  <si>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</si>
  <si>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</si>
  <si>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</si>
  <si>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</si>
  <si>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</si>
  <si>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</si>
  <si>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</si>
  <si>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</si>
  <si>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</si>
  <si>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</si>
  <si>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</si>
  <si>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</si>
  <si>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</si>
  <si>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</si>
  <si>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</si>
  <si>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</si>
  <si>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</si>
  <si>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</si>
  <si>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</si>
  <si>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</si>
  <si>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</si>
  <si>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</si>
  <si>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</si>
  <si>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</si>
  <si>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</si>
  <si>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</si>
  <si>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</si>
  <si>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</si>
  <si>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</si>
  <si>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</si>
  <si>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</si>
  <si>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</si>
  <si>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</si>
  <si>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</si>
  <si>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</si>
  <si>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</si>
  <si>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</si>
  <si>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</si>
  <si>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</si>
  <si>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</si>
  <si>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</si>
  <si>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</si>
  <si>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</si>
  <si>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</si>
  <si>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</si>
  <si>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</si>
  <si>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</si>
  <si>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</si>
  <si>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</si>
  <si>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</si>
  <si>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</si>
  <si>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</si>
  <si>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</si>
  <si>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</si>
  <si>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</si>
  <si>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</si>
  <si>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</si>
  <si>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</si>
  <si>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</si>
  <si>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</si>
  <si>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</si>
  <si>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</si>
  <si>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</si>
  <si>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</si>
  <si>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</si>
  <si>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</si>
  <si>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</si>
  <si>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</si>
  <si>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</si>
  <si>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</si>
  <si>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</si>
  <si>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</si>
  <si>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</si>
  <si>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</si>
  <si>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</si>
  <si>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</si>
  <si>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</si>
  <si>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</si>
  <si>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</si>
  <si>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</si>
  <si>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</si>
  <si>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</si>
  <si>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</si>
  <si>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</si>
  <si>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</si>
  <si>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</si>
  <si>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</si>
  <si>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</si>
  <si>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</si>
  <si>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</si>
  <si>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</si>
  <si>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</si>
  <si>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</si>
  <si>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</si>
  <si>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</si>
  <si>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</si>
  <si>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</si>
  <si>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</si>
  <si>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</si>
  <si>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</si>
  <si>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</si>
  <si>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</si>
  <si>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</si>
  <si>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</si>
  <si>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</si>
  <si>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</si>
  <si>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</si>
  <si>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</si>
  <si>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</si>
  <si>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</si>
  <si>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</si>
  <si>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</si>
  <si>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</si>
  <si>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</si>
  <si>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</si>
  <si>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</si>
  <si>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</si>
  <si>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</si>
  <si>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</si>
  <si>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</si>
  <si>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</si>
  <si>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</si>
  <si>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</si>
  <si>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</si>
  <si>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</si>
  <si>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</si>
  <si>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</si>
  <si>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</si>
  <si>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</si>
  <si>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</si>
  <si>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</si>
  <si>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</si>
  <si>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</si>
  <si>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</si>
  <si>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</si>
  <si>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</si>
  <si>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</si>
  <si>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</si>
  <si>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</si>
  <si>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</si>
  <si>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</si>
  <si>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</si>
  <si>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</si>
  <si>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</si>
  <si>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</si>
  <si>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</si>
  <si>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</si>
  <si>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</si>
  <si>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</si>
  <si>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</si>
  <si>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</si>
  <si>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</si>
  <si>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</si>
  <si>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</si>
  <si>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</si>
  <si>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</si>
  <si>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</si>
  <si>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</si>
  <si>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</si>
  <si>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</si>
  <si>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</si>
  <si>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</si>
  <si>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</si>
  <si>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</si>
  <si>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</si>
  <si>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</si>
  <si>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</si>
  <si>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</si>
  <si>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</si>
  <si>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</si>
  <si>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</si>
  <si>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</si>
  <si>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</si>
  <si>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</si>
  <si>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</si>
  <si>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</si>
  <si>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</si>
  <si>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</si>
  <si>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</si>
  <si>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</si>
  <si>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</si>
  <si>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</si>
  <si>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</si>
  <si>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</si>
  <si>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</si>
  <si>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</si>
  <si>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</si>
  <si>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</si>
  <si>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</si>
  <si>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</si>
  <si>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</si>
  <si>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</si>
  <si>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</si>
  <si>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</si>
  <si>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</si>
  <si>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</si>
  <si>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</si>
  <si>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</si>
  <si>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</si>
  <si>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</si>
  <si>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</si>
  <si>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</si>
  <si>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</si>
  <si>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</si>
  <si>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</si>
  <si>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</si>
  <si>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</si>
  <si>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</si>
  <si>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</si>
  <si>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</si>
  <si>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</si>
  <si>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</si>
  <si>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</si>
  <si>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</si>
  <si>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</si>
  <si>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</si>
  <si>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</si>
  <si>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</si>
  <si>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</si>
  <si>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</si>
  <si>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</si>
  <si>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</si>
  <si>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</si>
  <si>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</si>
  <si>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</si>
  <si>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</si>
  <si>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</si>
  <si>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</si>
  <si>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</si>
  <si>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</si>
  <si>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</si>
  <si>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</si>
  <si>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</si>
  <si>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</si>
  <si>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</si>
  <si>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</si>
  <si>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</si>
  <si>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</si>
  <si>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</si>
  <si>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</si>
  <si>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</si>
  <si>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</si>
  <si>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</si>
  <si>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</si>
  <si>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</si>
  <si>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</si>
  <si>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</si>
  <si>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</si>
  <si>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</si>
  <si>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</si>
  <si>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</si>
  <si>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</si>
  <si>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</si>
  <si>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</si>
  <si>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</si>
  <si>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</si>
  <si>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</si>
  <si>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</si>
  <si>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</si>
  <si>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</si>
  <si>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</si>
  <si>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</si>
  <si>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</si>
  <si>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</si>
  <si>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</si>
  <si>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</si>
  <si>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</si>
  <si>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</si>
  <si>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</si>
  <si>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</si>
  <si>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</si>
  <si>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</si>
  <si>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</si>
  <si>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</si>
  <si>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</si>
  <si>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</si>
  <si>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</si>
  <si>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</si>
  <si>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</si>
  <si>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</si>
  <si>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</si>
  <si>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</si>
  <si>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</si>
  <si>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</si>
  <si>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</si>
  <si>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</si>
  <si>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</si>
  <si>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</si>
  <si>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</si>
  <si>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</si>
  <si>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</si>
  <si>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</si>
  <si>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</si>
  <si>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</si>
  <si>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</si>
  <si>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</si>
  <si>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</si>
  <si>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</si>
  <si>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</si>
  <si>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</si>
  <si>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</si>
  <si>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</si>
  <si>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</si>
  <si>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</si>
  <si>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</si>
  <si>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</si>
  <si>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</si>
  <si>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</si>
  <si>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</si>
  <si>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</si>
  <si>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</si>
  <si>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</si>
  <si>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</si>
  <si>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</si>
  <si>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</si>
  <si>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</si>
  <si>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</si>
  <si>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</si>
  <si>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</si>
  <si>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</si>
  <si>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</si>
  <si>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</si>
  <si>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</si>
  <si>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</si>
  <si>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</si>
  <si>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</si>
  <si>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</si>
  <si>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</si>
  <si>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</si>
  <si>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</si>
  <si>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</si>
  <si>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</si>
  <si>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</si>
  <si>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</si>
  <si>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</si>
  <si>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</si>
  <si>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</si>
  <si>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</si>
  <si>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</si>
  <si>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</si>
  <si>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</si>
  <si>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</si>
  <si>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</si>
  <si>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</si>
  <si>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</si>
  <si>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</si>
  <si>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</si>
  <si>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</si>
  <si>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</si>
  <si>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</si>
  <si>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</si>
  <si>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</si>
  <si>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</si>
  <si>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</si>
  <si>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</si>
  <si>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</si>
  <si>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</si>
  <si>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</si>
  <si>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</si>
  <si>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</si>
  <si>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</si>
  <si>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</si>
  <si>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</si>
  <si>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</si>
  <si>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</si>
  <si>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</si>
  <si>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</si>
  <si>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</si>
  <si>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</si>
  <si>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</si>
  <si>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</si>
  <si>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</si>
  <si>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</si>
  <si>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</si>
  <si>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</si>
  <si>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</si>
  <si>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</si>
  <si>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</si>
  <si>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</si>
  <si>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</si>
  <si>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</si>
  <si>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</si>
  <si>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</si>
  <si>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</si>
  <si>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</si>
  <si>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</si>
  <si>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</si>
  <si>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</si>
  <si>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</si>
  <si>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</si>
  <si>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</si>
  <si>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</si>
  <si>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</si>
  <si>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</si>
  <si>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</si>
  <si>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</si>
  <si>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</si>
  <si>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</si>
  <si>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</si>
  <si>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</si>
  <si>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</si>
  <si>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</si>
  <si>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</si>
  <si>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</si>
  <si>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</si>
  <si>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</si>
  <si>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</si>
  <si>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</si>
  <si>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</si>
  <si>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</si>
  <si>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</si>
  <si>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</si>
  <si>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</si>
  <si>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</si>
  <si>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</si>
  <si>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</si>
  <si>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</si>
  <si>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</si>
  <si>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</si>
  <si>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</si>
  <si>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</si>
  <si>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</si>
  <si>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</si>
  <si>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</si>
  <si>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</si>
  <si>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</si>
  <si>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</si>
  <si>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</si>
  <si>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</si>
  <si>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</si>
  <si>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</si>
  <si>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</si>
  <si>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</si>
  <si>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</si>
  <si>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</si>
  <si>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</si>
  <si>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</si>
  <si>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</si>
  <si>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</si>
  <si>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</si>
  <si>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</si>
  <si>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</si>
  <si>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</si>
  <si>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</si>
  <si>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</si>
  <si>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</si>
  <si>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</si>
  <si>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</si>
  <si>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</si>
  <si>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</si>
  <si>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</si>
  <si>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</si>
  <si>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</si>
  <si>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</si>
  <si>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</si>
  <si>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</si>
  <si>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</si>
  <si>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</si>
  <si>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</si>
  <si>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</si>
  <si>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</si>
  <si>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</si>
  <si>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</si>
  <si>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</si>
  <si>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</si>
  <si>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</si>
  <si>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</si>
  <si>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</si>
  <si>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</si>
  <si>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</si>
  <si>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</si>
  <si>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</si>
  <si>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</si>
  <si>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</si>
  <si>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</si>
  <si>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</si>
  <si>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</si>
  <si>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</si>
  <si>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</si>
  <si>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</si>
  <si>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</si>
  <si>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</si>
  <si>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</si>
  <si>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</si>
  <si>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</si>
  <si>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</si>
  <si>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</si>
  <si>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</si>
  <si>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</si>
  <si>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</si>
  <si>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</si>
  <si>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</si>
  <si>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</si>
  <si>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</si>
  <si>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</si>
  <si>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</si>
  <si>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</si>
  <si>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</si>
  <si>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</si>
  <si>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</si>
  <si>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</si>
  <si>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</si>
  <si>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</si>
  <si>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</si>
  <si>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</si>
  <si>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</si>
  <si>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</si>
  <si>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</si>
  <si>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</si>
  <si>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</si>
  <si>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</si>
  <si>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</si>
  <si>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</si>
  <si>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</si>
  <si>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</si>
  <si>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</si>
  <si>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</si>
  <si>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</si>
  <si>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</si>
  <si>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</si>
  <si>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</si>
  <si>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</si>
  <si>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</si>
  <si>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</si>
  <si>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</si>
  <si>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</si>
  <si>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</si>
  <si>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</si>
  <si>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</si>
  <si>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</si>
  <si>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</si>
  <si>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</si>
  <si>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</si>
  <si>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</si>
  <si>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</si>
  <si>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</si>
  <si>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</si>
  <si>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</si>
  <si>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</si>
  <si>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</si>
  <si>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</si>
  <si>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</si>
  <si>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</si>
  <si>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</si>
  <si>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</si>
  <si>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</si>
  <si>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</si>
  <si>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</si>
  <si>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</si>
  <si>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</si>
  <si>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</si>
  <si>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</si>
  <si>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</si>
  <si>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</si>
  <si>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</si>
  <si>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</si>
  <si>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</si>
  <si>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</si>
  <si>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</si>
  <si>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</si>
  <si>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</si>
  <si>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</si>
  <si>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</si>
  <si>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</si>
  <si>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</si>
  <si>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</si>
  <si>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</si>
  <si>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</si>
  <si>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</si>
  <si>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</si>
  <si>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</si>
  <si>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</si>
  <si>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</si>
  <si>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</si>
  <si>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</si>
  <si>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</si>
  <si>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</si>
  <si>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</si>
  <si>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</si>
  <si>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</si>
  <si>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</si>
  <si>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</si>
  <si>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</si>
  <si>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</si>
  <si>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</si>
  <si>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</si>
  <si>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</si>
  <si>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</si>
  <si>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</si>
  <si>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</si>
  <si>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</si>
  <si>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</si>
  <si>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</si>
  <si>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</si>
  <si>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</si>
  <si>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</si>
  <si>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</si>
  <si>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</si>
  <si>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</si>
  <si>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</si>
  <si>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</si>
  <si>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</si>
  <si>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</si>
  <si>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</si>
  <si>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</si>
  <si>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</si>
  <si>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</si>
  <si>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</si>
  <si>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</si>
  <si>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</si>
  <si>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</si>
  <si>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</si>
  <si>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</si>
  <si>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</si>
  <si>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</si>
  <si>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</si>
  <si>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</si>
  <si>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</si>
  <si>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</si>
  <si>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</si>
  <si>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</si>
  <si>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</si>
  <si>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</si>
  <si>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</si>
  <si>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</si>
  <si>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</si>
  <si>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</si>
  <si>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</si>
  <si>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</si>
  <si>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</si>
  <si>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</si>
  <si>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</si>
  <si>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</si>
  <si>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</si>
  <si>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</si>
  <si>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</si>
  <si>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</si>
  <si>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</si>
  <si>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</si>
  <si>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</si>
  <si>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</si>
  <si>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</si>
  <si>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</si>
  <si>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</si>
  <si>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</si>
  <si>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</si>
  <si>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</si>
  <si>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</si>
  <si>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</si>
  <si>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</si>
  <si>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</si>
  <si>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</si>
  <si>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</si>
  <si>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</si>
  <si>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</si>
  <si>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</si>
  <si>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</si>
  <si>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</si>
  <si>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</si>
  <si>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</si>
  <si>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</si>
  <si>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</si>
  <si>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</si>
  <si>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</si>
  <si>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</si>
  <si>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</si>
  <si>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</si>
  <si>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</si>
  <si>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</si>
  <si>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</si>
  <si>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</si>
  <si>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</si>
  <si>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</si>
  <si>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</si>
  <si>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</si>
  <si>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</si>
  <si>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</si>
  <si>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</si>
  <si>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</si>
  <si>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</si>
  <si>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</si>
  <si>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</si>
  <si>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</si>
  <si>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</si>
  <si>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</si>
  <si>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</si>
  <si>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</si>
  <si>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</si>
  <si>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</si>
  <si>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</si>
  <si>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</si>
  <si>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</si>
  <si>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</si>
  <si>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</si>
  <si>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</si>
  <si>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</si>
  <si>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</si>
  <si>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</si>
  <si>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</si>
  <si>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</si>
  <si>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</si>
  <si>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</si>
  <si>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</si>
  <si>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</si>
  <si>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</si>
  <si>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</si>
  <si>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</si>
  <si>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</si>
  <si>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</si>
  <si>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</si>
  <si>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</si>
  <si>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</si>
  <si>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</si>
  <si>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</si>
  <si>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</si>
  <si>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</si>
  <si>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</si>
  <si>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</si>
  <si>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</si>
  <si>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</si>
  <si>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</si>
  <si>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</si>
  <si>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</si>
  <si>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</si>
  <si>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</si>
  <si>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</si>
  <si>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</si>
  <si>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</si>
  <si>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</si>
  <si>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</si>
  <si>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</si>
  <si>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</si>
  <si>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</si>
  <si>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</si>
  <si>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</si>
  <si>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</si>
  <si>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</si>
  <si>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</si>
  <si>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</si>
  <si>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</si>
  <si>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</si>
  <si>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</si>
  <si>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</si>
  <si>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</si>
  <si>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</si>
  <si>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</si>
  <si>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</si>
  <si>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</si>
  <si>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</si>
  <si>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</si>
  <si>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</si>
  <si>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</si>
  <si>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</si>
  <si>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</si>
  <si>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</si>
  <si>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</si>
  <si>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</si>
  <si>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</si>
  <si>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</si>
  <si>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</si>
  <si>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</si>
  <si>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</si>
  <si>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</si>
  <si>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</si>
  <si>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</si>
  <si>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</si>
  <si>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</si>
  <si>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</si>
  <si>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</si>
  <si>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</si>
  <si>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</si>
  <si>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</si>
  <si>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</si>
  <si>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</si>
  <si>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</si>
  <si>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</si>
  <si>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</si>
  <si>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</si>
  <si>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</si>
  <si>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</si>
  <si>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</si>
  <si>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</si>
  <si>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</si>
  <si>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</si>
  <si>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</si>
  <si>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</si>
  <si>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</si>
  <si>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</si>
  <si>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</si>
  <si>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</si>
  <si>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</si>
  <si>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</si>
  <si>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</si>
  <si>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</si>
  <si>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</si>
  <si>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</si>
  <si>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</si>
  <si>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</si>
  <si>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</si>
  <si>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</si>
  <si>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</si>
  <si>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</si>
  <si>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</si>
  <si>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</si>
  <si>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</si>
  <si>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</si>
  <si>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</si>
  <si>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</si>
  <si>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</si>
  <si>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</si>
  <si>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</si>
  <si>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</si>
  <si>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</si>
  <si>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</si>
  <si>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</si>
  <si>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</si>
  <si>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</si>
  <si>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</si>
  <si>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</si>
  <si>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</si>
  <si>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</si>
  <si>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</si>
  <si>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</si>
  <si>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</si>
  <si>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</si>
  <si>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</si>
  <si>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</si>
  <si>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</si>
  <si>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</si>
  <si>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</si>
  <si>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</si>
  <si>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</si>
  <si>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</si>
  <si>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</si>
  <si>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</si>
  <si>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</si>
  <si>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</si>
  <si>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</si>
  <si>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</si>
  <si>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</si>
  <si>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</si>
  <si>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</si>
  <si>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</si>
  <si>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</si>
  <si>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</si>
  <si>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</si>
  <si>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</si>
  <si>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</si>
  <si>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</si>
  <si>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</si>
  <si>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</si>
  <si>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</si>
  <si>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</si>
  <si>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</si>
  <si>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</si>
  <si>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</si>
  <si>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</si>
  <si>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</si>
  <si>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</si>
  <si>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</si>
  <si>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</si>
  <si>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</si>
  <si>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</si>
  <si>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</si>
  <si>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</si>
  <si>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</si>
  <si>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</si>
  <si>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</si>
  <si>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</si>
  <si>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</si>
  <si>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</si>
  <si>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</si>
  <si>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</si>
  <si>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</si>
  <si>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</si>
  <si>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</si>
  <si>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</si>
  <si>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</si>
  <si>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</si>
  <si>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</si>
  <si>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</si>
  <si>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</si>
  <si>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</si>
  <si>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</si>
  <si>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</si>
  <si>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</si>
  <si>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</si>
  <si>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</si>
  <si>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</si>
  <si>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</si>
  <si>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</si>
  <si>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</si>
  <si>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</si>
  <si>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</si>
  <si>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</si>
  <si>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</si>
  <si>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</si>
  <si>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</si>
  <si>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</si>
  <si>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</si>
  <si>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</si>
  <si>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</si>
  <si>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</si>
  <si>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</si>
  <si>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</si>
  <si>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</si>
  <si>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</si>
  <si>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</si>
  <si>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</si>
  <si>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</si>
  <si>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</si>
  <si>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</si>
  <si>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</si>
  <si>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</si>
  <si>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</si>
  <si>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</si>
  <si>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</si>
  <si>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</si>
  <si>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</si>
  <si>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</si>
  <si>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</si>
  <si>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</si>
  <si>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</si>
  <si>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</si>
  <si>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</si>
  <si>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</si>
  <si>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</si>
  <si>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</si>
  <si>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</si>
  <si>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</si>
  <si>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</si>
  <si>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</si>
  <si>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</si>
  <si>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</si>
  <si>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</si>
  <si>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</si>
  <si>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</si>
  <si>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</si>
  <si>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</si>
  <si>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</si>
  <si>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</si>
  <si>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</si>
  <si>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</si>
  <si>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</si>
  <si>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</si>
  <si>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</si>
  <si>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</si>
  <si>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</si>
  <si>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</si>
  <si>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</si>
  <si>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</si>
  <si>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</si>
  <si>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</si>
  <si>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</si>
  <si>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</si>
  <si>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</si>
  <si>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</si>
  <si>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</si>
  <si>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</si>
  <si>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</si>
  <si>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</si>
  <si>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</si>
  <si>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</si>
  <si>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</si>
  <si>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</si>
  <si>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</si>
  <si>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</si>
  <si>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</si>
  <si>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</si>
  <si>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</si>
  <si>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</si>
  <si>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</si>
  <si>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</si>
  <si>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</si>
  <si>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</si>
  <si>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</si>
  <si>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</si>
  <si>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</si>
  <si>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</si>
  <si>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</si>
  <si>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</si>
  <si>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</si>
  <si>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</si>
  <si>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</si>
  <si>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</si>
  <si>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</si>
  <si>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</si>
  <si>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</si>
  <si>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</si>
  <si>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</si>
  <si>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</si>
  <si>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</si>
  <si>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</si>
  <si>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</si>
  <si>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</si>
  <si>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</si>
  <si>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</si>
  <si>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</si>
  <si>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</si>
  <si>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</si>
  <si>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</si>
  <si>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</si>
  <si>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</si>
  <si>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</si>
  <si>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</si>
  <si>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</si>
  <si>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</si>
  <si>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</si>
  <si>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</si>
  <si>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</si>
  <si>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</si>
  <si>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</si>
  <si>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</si>
  <si>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</si>
  <si>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</si>
  <si>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</si>
  <si>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</si>
  <si>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</si>
  <si>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</si>
  <si>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</si>
  <si>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</si>
  <si>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</si>
  <si>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</si>
  <si>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</si>
  <si>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</si>
  <si>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</si>
  <si>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</si>
  <si>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</si>
  <si>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</si>
  <si>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</si>
  <si>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</si>
  <si>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</si>
  <si>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</si>
  <si>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</si>
  <si>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</si>
  <si>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</si>
  <si>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</si>
  <si>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</si>
  <si>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</si>
  <si>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</si>
  <si>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</si>
  <si>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</si>
  <si>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</si>
  <si>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</si>
  <si>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</si>
  <si>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</si>
  <si>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</si>
  <si>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</si>
  <si>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</si>
  <si>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</si>
  <si>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</si>
  <si>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</si>
  <si>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</si>
  <si>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</si>
  <si>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</si>
  <si>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</si>
  <si>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</si>
  <si>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</si>
  <si>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</si>
  <si>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</si>
  <si>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</si>
  <si>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</si>
  <si>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</si>
  <si>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</si>
  <si>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</si>
  <si>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</si>
  <si>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</si>
  <si>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</si>
  <si>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</si>
  <si>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</si>
  <si>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</si>
  <si>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</si>
  <si>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</si>
  <si>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</si>
  <si>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</si>
  <si>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</si>
  <si>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</si>
  <si>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</si>
  <si>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</si>
  <si>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</si>
  <si>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</si>
  <si>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</si>
  <si>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</si>
  <si>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</si>
  <si>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</si>
  <si>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</si>
  <si>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</si>
  <si>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</si>
  <si>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</si>
  <si>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</si>
  <si>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</si>
  <si>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</si>
  <si>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</si>
  <si>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</si>
  <si>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</si>
  <si>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</si>
  <si>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</si>
  <si>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</si>
  <si>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</si>
  <si>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</si>
  <si>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</si>
  <si>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</si>
  <si>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</si>
  <si>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</si>
  <si>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</si>
  <si>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</si>
  <si>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</si>
  <si>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</si>
  <si>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</si>
  <si>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</si>
  <si>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</si>
  <si>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</si>
  <si>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</si>
  <si>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</si>
  <si>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</si>
  <si>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</si>
  <si>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</si>
  <si>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</si>
  <si>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</si>
  <si>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</si>
  <si>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</si>
  <si>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</si>
  <si>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</si>
  <si>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</si>
  <si>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</si>
  <si>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</si>
  <si>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</si>
  <si>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</si>
  <si>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</si>
  <si>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</si>
  <si>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</si>
  <si>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</si>
  <si>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</si>
  <si>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</si>
  <si>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</si>
  <si>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</si>
  <si>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</si>
  <si>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</si>
  <si>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</si>
  <si>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</si>
  <si>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</si>
  <si>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</si>
  <si>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</si>
  <si>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</si>
  <si>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</si>
  <si>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</si>
  <si>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</si>
  <si>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</si>
  <si>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</si>
  <si>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</si>
  <si>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</si>
  <si>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</si>
  <si>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</si>
  <si>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</si>
  <si>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</si>
  <si>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</si>
  <si>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</si>
  <si>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</si>
  <si>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</si>
  <si>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</si>
  <si>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</si>
  <si>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</si>
  <si>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</si>
  <si>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</si>
  <si>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</si>
  <si>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</si>
  <si>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</si>
  <si>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</si>
  <si>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</si>
  <si>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</si>
  <si>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</si>
  <si>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</si>
  <si>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</si>
  <si>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</si>
  <si>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</si>
  <si>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</si>
  <si>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</si>
  <si>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</si>
  <si>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</si>
  <si>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</si>
  <si>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</si>
  <si>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</si>
  <si>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</si>
  <si>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</si>
  <si>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</si>
  <si>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</si>
  <si>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</si>
  <si>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</si>
  <si>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</si>
  <si>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</si>
  <si>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</si>
  <si>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</si>
  <si>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</si>
  <si>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</si>
  <si>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</si>
  <si>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</si>
  <si>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</si>
  <si>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</si>
  <si>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</si>
  <si>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</si>
  <si>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</si>
  <si>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</si>
  <si>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</si>
  <si>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</si>
  <si>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</si>
  <si>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</si>
  <si>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</si>
  <si>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</si>
  <si>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</si>
  <si>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</si>
  <si>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</si>
  <si>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</si>
  <si>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</si>
  <si>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</si>
  <si>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</si>
  <si>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</si>
  <si>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</si>
  <si>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</si>
  <si>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</si>
  <si>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</si>
  <si>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</si>
  <si>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</si>
  <si>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</si>
  <si>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</si>
  <si>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</si>
  <si>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</si>
  <si>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</si>
  <si>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</si>
  <si>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</si>
  <si>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</si>
  <si>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</si>
  <si>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</si>
  <si>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</si>
  <si>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</si>
  <si>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</si>
  <si>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</si>
  <si>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</si>
  <si>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</si>
  <si>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</si>
  <si>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</si>
  <si>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</si>
  <si>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</si>
  <si>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</si>
  <si>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</si>
  <si>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</si>
  <si>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</si>
  <si>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</si>
  <si>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</si>
  <si>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</si>
  <si>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</si>
  <si>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</si>
  <si>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</si>
  <si>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</si>
  <si>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</si>
  <si>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</si>
  <si>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</si>
  <si>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</si>
  <si>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</si>
  <si>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</si>
  <si>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</si>
  <si>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</si>
  <si>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</si>
  <si>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</si>
  <si>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</si>
  <si>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</si>
  <si>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</si>
  <si>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</si>
  <si>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</si>
  <si>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</si>
  <si>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</si>
  <si>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</si>
  <si>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</si>
  <si>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</si>
  <si>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</si>
  <si>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</si>
  <si>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</si>
  <si>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</si>
  <si>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</si>
  <si>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</si>
  <si>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</si>
  <si>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</si>
  <si>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</si>
  <si>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</si>
  <si>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</si>
  <si>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</si>
  <si>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</si>
  <si>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</si>
  <si>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</si>
  <si>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</si>
  <si>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</si>
  <si>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</si>
  <si>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</si>
  <si>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</si>
  <si>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</si>
  <si>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</si>
  <si>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</si>
  <si>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</si>
  <si>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</si>
  <si>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</si>
  <si>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</si>
  <si>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</si>
  <si>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</si>
  <si>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</si>
  <si>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</si>
  <si>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</si>
  <si>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</si>
  <si>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</si>
  <si>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</si>
  <si>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</si>
  <si>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</si>
  <si>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</si>
  <si>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</si>
  <si>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</si>
  <si>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</si>
  <si>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</si>
  <si>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</si>
  <si>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</si>
  <si>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</si>
  <si>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</si>
  <si>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</si>
  <si>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</si>
  <si>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</si>
  <si>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</si>
  <si>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</si>
  <si>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</si>
  <si>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</si>
  <si>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</si>
  <si>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</si>
  <si>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</si>
  <si>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</si>
  <si>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</si>
  <si>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</si>
  <si>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</si>
  <si>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</si>
  <si>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</si>
  <si>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</si>
  <si>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</si>
  <si>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</si>
  <si>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</si>
  <si>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</si>
  <si>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</si>
  <si>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</si>
  <si>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</si>
  <si>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</si>
  <si>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</si>
  <si>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</si>
  <si>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</si>
  <si>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</si>
  <si>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</si>
  <si>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</si>
  <si>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</si>
  <si>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</si>
  <si>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</si>
  <si>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</si>
  <si>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</si>
  <si>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</si>
  <si>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</si>
  <si>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</si>
  <si>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</si>
  <si>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</si>
  <si>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</si>
  <si>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</si>
  <si>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</si>
  <si>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</si>
  <si>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</si>
  <si>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</si>
  <si>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</si>
  <si>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</si>
  <si>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</si>
  <si>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</si>
  <si>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</si>
  <si>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</si>
  <si>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</si>
  <si>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</si>
  <si>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</si>
  <si>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</si>
  <si>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</si>
  <si>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</si>
  <si>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</si>
  <si>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</si>
  <si>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</si>
  <si>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</si>
  <si>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</si>
  <si>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</si>
  <si>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</si>
  <si>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</si>
  <si>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</si>
  <si>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</si>
  <si>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</si>
  <si>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</si>
  <si>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</si>
  <si>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</si>
  <si>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</si>
  <si>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</si>
  <si>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</si>
  <si>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</si>
  <si>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</si>
  <si>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</si>
  <si>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</si>
  <si>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</si>
  <si>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</si>
  <si>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</si>
  <si>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</si>
  <si>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</si>
  <si>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</si>
  <si>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</si>
  <si>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</si>
  <si>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</si>
  <si>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</si>
  <si>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</si>
  <si>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</si>
  <si>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</si>
  <si>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</si>
  <si>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</si>
  <si>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</si>
  <si>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</si>
  <si>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</si>
  <si>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</si>
  <si>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</si>
  <si>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</si>
  <si>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</si>
  <si>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</si>
  <si>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</si>
  <si>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</si>
  <si>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</si>
  <si>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</si>
  <si>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</si>
  <si>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</si>
  <si>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</si>
  <si>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</si>
  <si>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</si>
  <si>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</si>
  <si>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</si>
  <si>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</si>
  <si>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</si>
  <si>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</si>
  <si>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</si>
  <si>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</si>
  <si>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</si>
  <si>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</si>
  <si>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</si>
  <si>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</si>
  <si>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</si>
  <si>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</si>
  <si>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</si>
  <si>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</si>
  <si>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</si>
  <si>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</si>
  <si>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</si>
  <si>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</si>
  <si>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</si>
  <si>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</si>
  <si>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</si>
  <si>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</si>
  <si>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</si>
  <si>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</si>
  <si>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</si>
  <si>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</si>
  <si>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</si>
  <si>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</si>
  <si>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</si>
  <si>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</si>
  <si>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</si>
  <si>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</si>
  <si>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</si>
  <si>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</si>
  <si>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</si>
  <si>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</si>
  <si>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</si>
  <si>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</si>
  <si>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</si>
  <si>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</si>
  <si>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</si>
  <si>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</si>
  <si>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</si>
  <si>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</si>
  <si>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</si>
  <si>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</si>
  <si>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</si>
  <si>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</si>
  <si>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</si>
  <si>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</si>
  <si>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</si>
  <si>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</si>
  <si>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</si>
  <si>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</si>
  <si>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</si>
  <si>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</si>
  <si>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</si>
  <si>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</si>
  <si>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</si>
  <si>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</si>
  <si>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</si>
  <si>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</si>
  <si>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</si>
  <si>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</si>
  <si>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</si>
  <si>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</si>
  <si>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</si>
  <si>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</si>
  <si>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</si>
  <si>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</si>
  <si>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</si>
  <si>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</si>
  <si>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</si>
  <si>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</si>
  <si>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</si>
  <si>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</si>
  <si>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</si>
  <si>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</si>
  <si>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</si>
  <si>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</si>
  <si>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</si>
  <si>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</si>
  <si>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</si>
  <si>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</si>
  <si>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</si>
  <si>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</si>
  <si>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</si>
  <si>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</si>
  <si>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</si>
  <si>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</si>
  <si>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</si>
  <si>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</si>
  <si>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</si>
  <si>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</si>
  <si>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</si>
  <si>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</si>
  <si>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</si>
  <si>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</si>
  <si>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</si>
  <si>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</si>
  <si>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</si>
  <si>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</si>
  <si>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</si>
  <si>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</si>
  <si>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</si>
  <si>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</si>
  <si>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</si>
  <si>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</si>
  <si>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</si>
  <si>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</si>
  <si>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</si>
  <si>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</si>
  <si>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</si>
  <si>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</si>
  <si>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</si>
  <si>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</si>
  <si>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</si>
  <si>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</si>
  <si>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</si>
  <si>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</si>
  <si>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</si>
  <si>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</si>
  <si>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</si>
  <si>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</si>
  <si>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</si>
  <si>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</si>
  <si>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</si>
  <si>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</si>
  <si>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</si>
  <si>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</si>
  <si>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</si>
  <si>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</si>
  <si>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</si>
  <si>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</si>
  <si>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</si>
  <si>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</si>
  <si>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</si>
  <si>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</si>
  <si>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</si>
  <si>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</si>
  <si>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</si>
  <si>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</si>
  <si>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</si>
  <si>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</si>
  <si>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</si>
  <si>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</si>
  <si>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</si>
  <si>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</si>
  <si>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</si>
  <si>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</si>
  <si>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</si>
  <si>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</si>
  <si>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</si>
  <si>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</si>
  <si>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</si>
  <si>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</si>
  <si>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</si>
  <si>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</si>
  <si>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</si>
  <si>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</si>
  <si>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</si>
  <si>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</si>
  <si>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</si>
  <si>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</si>
  <si>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</si>
  <si>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</si>
  <si>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</si>
  <si>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</si>
  <si>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</si>
  <si>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</si>
  <si>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</si>
  <si>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</si>
  <si>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</si>
  <si>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</si>
  <si>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</si>
  <si>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</si>
  <si>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</si>
  <si>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</si>
  <si>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</si>
  <si>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</si>
  <si>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</si>
  <si>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</si>
  <si>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</si>
  <si>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</si>
  <si>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</si>
  <si>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</si>
  <si>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</si>
  <si>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</si>
  <si>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</si>
  <si>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</si>
  <si>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</si>
  <si>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</si>
  <si>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</si>
  <si>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</si>
  <si>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</si>
  <si>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</si>
  <si>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</si>
  <si>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</si>
  <si>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</si>
  <si>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</si>
  <si>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</si>
  <si>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</si>
  <si>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</si>
  <si>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</si>
  <si>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</si>
  <si>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</si>
  <si>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</si>
  <si>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</si>
  <si>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</si>
  <si>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</si>
  <si>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</si>
  <si>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</si>
  <si>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</si>
  <si>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</si>
  <si>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</si>
  <si>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</si>
  <si>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</si>
  <si>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</si>
  <si>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</si>
  <si>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</si>
  <si>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</si>
  <si>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</si>
  <si>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</si>
  <si>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</si>
  <si>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</si>
  <si>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</si>
  <si>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</si>
  <si>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</si>
  <si>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</si>
  <si>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</si>
  <si>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</si>
  <si>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</si>
  <si>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</si>
  <si>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</si>
  <si>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</si>
  <si>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</si>
  <si>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</si>
  <si>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</si>
  <si>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</si>
  <si>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</si>
  <si>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</si>
  <si>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</si>
  <si>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</si>
  <si>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</si>
  <si>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</si>
  <si>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</si>
  <si>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</si>
  <si>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</si>
  <si>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</si>
  <si>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</si>
  <si>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</si>
  <si>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</si>
  <si>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</si>
  <si>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</si>
  <si>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</si>
  <si>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</si>
  <si>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</si>
  <si>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</si>
  <si>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</si>
  <si>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</si>
  <si>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</si>
  <si>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</si>
  <si>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</si>
  <si>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</si>
  <si>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</si>
  <si>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</si>
  <si>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</si>
  <si>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</si>
  <si>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</si>
  <si>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</si>
  <si>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</si>
  <si>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</si>
  <si>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</si>
  <si>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</si>
  <si>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</si>
  <si>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</si>
  <si>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</si>
  <si>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</si>
  <si>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</si>
  <si>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</si>
  <si>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</si>
  <si>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</si>
  <si>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</si>
  <si>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</si>
  <si>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</si>
  <si>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</si>
  <si>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</si>
  <si>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</si>
  <si>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</si>
  <si>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</si>
  <si>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</si>
  <si>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</si>
  <si>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</si>
  <si>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</si>
  <si>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</si>
  <si>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</si>
  <si>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</si>
  <si>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</si>
  <si>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</si>
  <si>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</si>
  <si>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</si>
  <si>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</si>
  <si>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</si>
  <si>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</si>
  <si>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</si>
  <si>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</si>
  <si>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</si>
  <si>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</si>
  <si>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</si>
  <si>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</si>
  <si>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</si>
  <si>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</si>
  <si>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</si>
  <si>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</si>
  <si>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</si>
  <si>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</si>
  <si>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</si>
  <si>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</si>
  <si>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</si>
  <si>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</si>
  <si>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</si>
  <si>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</si>
  <si>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</si>
  <si>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</si>
  <si>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</si>
  <si>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</si>
  <si>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</si>
  <si>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</si>
  <si>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</si>
  <si>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</si>
  <si>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</si>
  <si>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</si>
  <si>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</si>
  <si>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</si>
  <si>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</si>
  <si>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</si>
  <si>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</si>
  <si>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</si>
  <si>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</si>
  <si>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</si>
  <si>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</si>
  <si>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</si>
  <si>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</si>
  <si>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</si>
  <si>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</si>
  <si>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</si>
  <si>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</si>
  <si>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</si>
  <si>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</si>
  <si>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</si>
  <si>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</si>
  <si>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</si>
  <si>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</si>
  <si>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</si>
  <si>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</si>
  <si>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</si>
  <si>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</si>
  <si>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</si>
  <si>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</si>
  <si>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</si>
  <si>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</si>
  <si>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</si>
  <si>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</si>
  <si>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</si>
  <si>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</si>
  <si>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</si>
  <si>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</si>
  <si>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</si>
  <si>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</si>
  <si>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</si>
  <si>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</si>
  <si>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</si>
  <si>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</si>
  <si>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</si>
  <si>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</si>
  <si>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</si>
  <si>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</si>
  <si>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</si>
  <si>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</si>
  <si>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</si>
  <si>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</si>
  <si>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</si>
  <si>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</si>
  <si>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</si>
  <si>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</si>
  <si>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</si>
  <si>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</si>
  <si>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</si>
  <si>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</si>
  <si>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</si>
  <si>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</si>
  <si>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</si>
  <si>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</si>
  <si>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</si>
  <si>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</si>
  <si>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</si>
  <si>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</si>
  <si>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</si>
  <si>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</si>
  <si>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</si>
  <si>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</si>
  <si>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</si>
  <si>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</si>
  <si>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</si>
  <si>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</si>
  <si>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</si>
  <si>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</si>
  <si>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</si>
  <si>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</si>
  <si>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</si>
  <si>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</si>
  <si>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</si>
  <si>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</si>
  <si>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</si>
  <si>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</si>
  <si>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</si>
  <si>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</si>
  <si>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</si>
  <si>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</si>
  <si>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</si>
  <si>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</si>
  <si>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</si>
  <si>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</si>
  <si>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</si>
  <si>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</si>
  <si>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</si>
  <si>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</si>
  <si>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</si>
  <si>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</si>
  <si>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</si>
  <si>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</si>
  <si>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</si>
  <si>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</si>
  <si>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</si>
  <si>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</si>
  <si>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</si>
  <si>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</si>
  <si>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</si>
  <si>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</si>
  <si>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</si>
  <si>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</si>
  <si>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</si>
  <si>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</si>
  <si>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</si>
  <si>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</si>
  <si>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</si>
  <si>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</si>
  <si>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</si>
  <si>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</si>
  <si>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</si>
  <si>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</si>
  <si>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</si>
  <si>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</si>
  <si>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</si>
  <si>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</si>
  <si>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</si>
  <si>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</si>
  <si>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</si>
  <si>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</si>
  <si>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</si>
  <si>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</si>
  <si>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</si>
  <si>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</si>
  <si>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</si>
  <si>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</si>
  <si>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</si>
  <si>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</si>
  <si>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</si>
  <si>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</si>
  <si>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</si>
  <si>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</si>
  <si>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</si>
  <si>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</si>
  <si>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</si>
  <si>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</si>
  <si>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</si>
  <si>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</si>
  <si>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</si>
  <si>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</si>
  <si>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</si>
  <si>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</si>
  <si>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</si>
  <si>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</si>
  <si>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</si>
  <si>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</si>
  <si>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</si>
  <si>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</si>
  <si>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</si>
  <si>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</si>
  <si>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</si>
  <si>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</si>
  <si>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</si>
  <si>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</si>
  <si>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</si>
  <si>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</si>
  <si>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</si>
  <si>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</si>
  <si>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</si>
  <si>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</si>
  <si>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</si>
  <si>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</si>
  <si>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</si>
  <si>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</si>
  <si>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</si>
  <si>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</si>
  <si>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</si>
  <si>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</si>
  <si>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</si>
  <si>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</si>
  <si>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</si>
  <si>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</si>
  <si>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</si>
  <si>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</si>
  <si>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</si>
  <si>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</si>
  <si>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</si>
  <si>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</si>
  <si>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</si>
  <si>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</si>
  <si>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</si>
  <si>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</si>
  <si>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</si>
  <si>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</si>
  <si>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</si>
  <si>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</si>
  <si>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</si>
  <si>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</si>
  <si>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</si>
  <si>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</si>
  <si>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</si>
  <si>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</si>
  <si>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</si>
  <si>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</si>
  <si>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</si>
  <si>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</si>
  <si>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</si>
  <si>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</si>
  <si>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</si>
  <si>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</si>
  <si>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</si>
  <si>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</si>
  <si>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</si>
  <si>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</si>
  <si>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</si>
  <si>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</si>
  <si>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</si>
  <si>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</si>
  <si>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</si>
  <si>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</si>
  <si>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</si>
  <si>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</si>
  <si>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</si>
  <si>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</si>
  <si>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</si>
  <si>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</si>
  <si>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</si>
  <si>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</si>
  <si>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</si>
  <si>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</si>
  <si>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</si>
  <si>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</si>
  <si>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</si>
  <si>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</si>
  <si>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</si>
  <si>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</si>
  <si>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</si>
  <si>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</si>
  <si>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</si>
  <si>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</si>
  <si>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</si>
  <si>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</si>
  <si>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</si>
  <si>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</si>
  <si>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</si>
  <si>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</si>
  <si>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</si>
  <si>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</si>
  <si>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</si>
  <si>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</si>
  <si>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</si>
  <si>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</si>
  <si>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</si>
  <si>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</si>
  <si>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</si>
  <si>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</si>
  <si>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</si>
  <si>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</si>
  <si>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</si>
  <si>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</si>
  <si>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</si>
  <si>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</si>
  <si>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</si>
  <si>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</si>
  <si>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</si>
  <si>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</si>
  <si>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</si>
  <si>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</si>
  <si>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</si>
  <si>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</si>
  <si>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</si>
  <si>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</si>
  <si>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</si>
  <si>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</si>
  <si>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</si>
  <si>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</si>
  <si>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</si>
  <si>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</si>
  <si>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</si>
  <si>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</si>
  <si>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</si>
  <si>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</si>
  <si>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</si>
  <si>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</si>
  <si>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</si>
  <si>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</si>
  <si>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</si>
  <si>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</si>
  <si>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</si>
  <si>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</si>
  <si>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</si>
  <si>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</si>
  <si>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</si>
  <si>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</si>
  <si>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</si>
  <si>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</si>
  <si>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</si>
  <si>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</si>
  <si>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</si>
  <si>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</si>
  <si>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</si>
  <si>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</si>
  <si>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</si>
  <si>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</si>
  <si>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</si>
  <si>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</si>
  <si>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</si>
  <si>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</si>
  <si>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</si>
  <si>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</si>
  <si>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</si>
  <si>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</si>
  <si>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</si>
  <si>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</si>
  <si>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</si>
  <si>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</si>
  <si>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</si>
  <si>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</si>
  <si>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</si>
  <si>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</si>
  <si>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</si>
  <si>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</si>
  <si>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</si>
  <si>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</si>
  <si>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</si>
  <si>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</si>
  <si>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</si>
  <si>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</si>
  <si>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</si>
  <si>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</si>
  <si>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</si>
  <si>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</si>
  <si>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</si>
  <si>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</si>
  <si>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</si>
  <si>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</si>
  <si>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</si>
  <si>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</si>
  <si>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</si>
  <si>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</si>
  <si>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</si>
  <si>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</si>
  <si>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</si>
  <si>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</si>
  <si>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</si>
  <si>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</si>
  <si>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</si>
  <si>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</si>
  <si>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</si>
  <si>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</si>
  <si>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</si>
  <si>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</si>
  <si>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</si>
  <si>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</si>
  <si>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</si>
  <si>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</si>
  <si>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</si>
  <si>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</si>
  <si>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</si>
  <si>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</si>
  <si>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</si>
  <si>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</si>
  <si>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</si>
  <si>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</si>
  <si>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</si>
  <si>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</si>
  <si>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</si>
  <si>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</si>
  <si>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</si>
  <si>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</si>
  <si>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</si>
  <si>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</si>
  <si>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</si>
  <si>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</si>
  <si>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</si>
  <si>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</si>
  <si>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</si>
  <si>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</si>
  <si>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</si>
  <si>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</si>
  <si>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</si>
  <si>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</si>
  <si>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</si>
  <si>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</si>
  <si>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</si>
  <si>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</si>
  <si>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</si>
  <si>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</si>
  <si>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</si>
  <si>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</si>
  <si>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</si>
  <si>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</si>
  <si>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</si>
  <si>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</si>
  <si>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</si>
  <si>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</si>
  <si>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</si>
  <si>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</si>
  <si>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</si>
  <si>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</si>
  <si>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</si>
  <si>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</si>
  <si>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</si>
  <si>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</si>
  <si>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</si>
  <si>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</si>
  <si>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</si>
  <si>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</si>
  <si>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</si>
  <si>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</si>
  <si>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</si>
  <si>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</si>
  <si>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</si>
  <si>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</si>
  <si>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</si>
  <si>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</si>
  <si>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</si>
  <si>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</si>
  <si>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</si>
  <si>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</si>
  <si>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</si>
  <si>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</si>
  <si>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</si>
  <si>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</si>
  <si>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</si>
  <si>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</si>
  <si>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</si>
  <si>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</si>
  <si>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</si>
  <si>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</si>
  <si>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</si>
  <si>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</si>
  <si>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</si>
  <si>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</si>
  <si>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</si>
  <si>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</si>
  <si>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</si>
  <si>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</si>
  <si>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</si>
  <si>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</si>
  <si>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</si>
  <si>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</si>
  <si>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</si>
  <si>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</si>
  <si>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</si>
  <si>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</si>
  <si>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</si>
  <si>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</si>
  <si>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</si>
  <si>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</si>
  <si>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</si>
  <si>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</si>
  <si>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</si>
  <si>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</si>
  <si>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</si>
  <si>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</si>
  <si>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</si>
  <si>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</si>
  <si>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</si>
  <si>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</si>
  <si>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</si>
  <si>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</si>
  <si>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</si>
  <si>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</si>
  <si>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</si>
  <si>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</si>
  <si>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</si>
  <si>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</si>
  <si>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</si>
  <si>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</si>
  <si>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</si>
  <si>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</si>
  <si>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</si>
  <si>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</si>
  <si>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</si>
  <si>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</si>
  <si>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</si>
  <si>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</si>
  <si>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</si>
  <si>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</si>
  <si>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</si>
  <si>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</si>
  <si>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</si>
  <si>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</si>
  <si>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</si>
  <si>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</si>
  <si>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</si>
  <si>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</si>
  <si>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</si>
  <si>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</si>
  <si>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</si>
  <si>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</si>
  <si>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</si>
  <si>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</si>
  <si>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</si>
  <si>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</si>
  <si>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</si>
  <si>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</si>
  <si>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</si>
  <si>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</si>
  <si>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</si>
  <si>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</si>
  <si>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</si>
  <si>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</si>
  <si>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</si>
  <si>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</si>
  <si>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</si>
  <si>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</si>
  <si>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</si>
  <si>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</si>
  <si>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</si>
  <si>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</si>
  <si>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</si>
  <si>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</si>
  <si>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</si>
  <si>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</si>
  <si>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</si>
  <si>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</si>
  <si>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</si>
  <si>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</si>
  <si>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</si>
  <si>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</si>
  <si>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</si>
  <si>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</si>
  <si>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</si>
  <si>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</si>
  <si>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</si>
  <si>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</si>
  <si>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</si>
  <si>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</si>
  <si>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</si>
  <si>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</si>
  <si>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</si>
  <si>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</si>
  <si>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</si>
  <si>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</si>
  <si>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</si>
  <si>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</si>
  <si>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</si>
  <si>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</si>
  <si>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</si>
  <si>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</si>
  <si>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</si>
  <si>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</si>
  <si>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</si>
  <si>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</si>
  <si>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</si>
  <si>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</si>
  <si>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</si>
  <si>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</si>
  <si>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</si>
  <si>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</si>
  <si>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</si>
  <si>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</si>
  <si>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</si>
  <si>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</si>
  <si>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</si>
  <si>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</si>
  <si>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</si>
  <si>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</si>
  <si>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</si>
  <si>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</si>
  <si>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</si>
  <si>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</si>
  <si>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</si>
  <si>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</si>
  <si>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</si>
  <si>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</si>
  <si>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</si>
  <si>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</si>
  <si>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</si>
  <si>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</si>
  <si>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</si>
  <si>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</si>
  <si>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</si>
  <si>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</si>
  <si>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</si>
  <si>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</si>
  <si>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</si>
  <si>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</si>
  <si>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</si>
  <si>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</si>
  <si>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</si>
  <si>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</si>
  <si>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</si>
  <si>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</si>
  <si>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</si>
  <si>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</si>
  <si>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</si>
  <si>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</si>
  <si>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</si>
  <si>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</si>
  <si>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</si>
  <si>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</si>
  <si>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</si>
  <si>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</si>
  <si>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</si>
  <si>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</si>
  <si>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</si>
  <si>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</si>
  <si>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</si>
  <si>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</si>
  <si>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</si>
  <si>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</si>
  <si>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</si>
  <si>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</si>
  <si>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</si>
  <si>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</si>
  <si>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</si>
  <si>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</si>
  <si>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</si>
  <si>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</si>
  <si>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</si>
  <si>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</si>
  <si>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</si>
  <si>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</si>
  <si>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</si>
  <si>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</si>
  <si>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</si>
  <si>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</si>
  <si>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</si>
  <si>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</si>
  <si>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</si>
  <si>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</si>
  <si>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</si>
  <si>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</si>
  <si>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</si>
  <si>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</si>
  <si>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</si>
  <si>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</si>
  <si>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</si>
  <si>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</si>
  <si>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</si>
  <si>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</si>
  <si>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</si>
  <si>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</si>
  <si>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</si>
  <si>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</si>
  <si>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</si>
  <si>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</si>
  <si>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</si>
  <si>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</si>
  <si>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</si>
  <si>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</si>
  <si>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</si>
  <si>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</si>
  <si>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</si>
  <si>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</si>
  <si>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</si>
  <si>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</si>
  <si>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</si>
  <si>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</si>
  <si>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</si>
  <si>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</si>
  <si>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</si>
  <si>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</si>
  <si>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</si>
  <si>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</si>
  <si>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</si>
  <si>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</si>
  <si>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</si>
  <si>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</si>
  <si>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</si>
  <si>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</si>
  <si>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</si>
  <si>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</si>
  <si>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</si>
  <si>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</si>
  <si>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</si>
  <si>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</si>
  <si>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</si>
  <si>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</si>
  <si>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</si>
  <si>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</si>
  <si>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</si>
  <si>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</si>
  <si>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</si>
  <si>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</si>
  <si>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</si>
  <si>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</si>
  <si>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</si>
  <si>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</si>
  <si>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</si>
  <si>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</si>
  <si>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</si>
  <si>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</si>
  <si>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</si>
  <si>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</si>
  <si>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</si>
  <si>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</si>
  <si>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</si>
  <si>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</si>
  <si>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</si>
  <si>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</si>
  <si>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</si>
  <si>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</si>
  <si>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</si>
  <si>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</si>
  <si>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</si>
  <si>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</si>
  <si>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</si>
  <si>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</si>
  <si>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</si>
  <si>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</si>
  <si>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</si>
  <si>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</si>
  <si>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</si>
  <si>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</si>
  <si>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</si>
  <si>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</si>
  <si>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</si>
  <si>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</si>
  <si>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</si>
  <si>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</si>
  <si>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</si>
  <si>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</si>
  <si>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</si>
  <si>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</si>
  <si>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</si>
  <si>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</si>
  <si>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</si>
  <si>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</si>
  <si>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</si>
  <si>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</si>
  <si>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</si>
  <si>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</si>
  <si>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</si>
  <si>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</si>
  <si>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</si>
  <si>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</si>
  <si>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</si>
  <si>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</si>
  <si>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</si>
  <si>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</si>
  <si>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</si>
  <si>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</si>
  <si>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</si>
  <si>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</si>
  <si>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</si>
  <si>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</si>
  <si>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</si>
  <si>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</si>
  <si>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</si>
  <si>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</si>
  <si>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</si>
  <si>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</si>
  <si>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</si>
  <si>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</si>
  <si>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</si>
  <si>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</si>
  <si>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</si>
  <si>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</si>
  <si>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</si>
  <si>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</si>
  <si>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</si>
  <si>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</si>
  <si>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</si>
  <si>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</si>
  <si>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</si>
  <si>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</si>
  <si>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</si>
  <si>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</si>
  <si>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</si>
  <si>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</si>
  <si>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</si>
  <si>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</si>
  <si>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</si>
  <si>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</si>
  <si>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</si>
  <si>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</si>
  <si>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</si>
  <si>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</si>
  <si>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</si>
  <si>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</si>
  <si>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</si>
  <si>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</si>
  <si>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</si>
  <si>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</si>
  <si>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</si>
  <si>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</si>
  <si>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</si>
  <si>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</si>
  <si>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</si>
  <si>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</si>
  <si>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</si>
  <si>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</si>
  <si>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</si>
  <si>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</si>
  <si>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</si>
  <si>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</si>
  <si>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</si>
  <si>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</si>
  <si>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</si>
  <si>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</si>
  <si>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</si>
  <si>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</si>
  <si>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</si>
  <si>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</si>
  <si>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</si>
  <si>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</si>
  <si>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</si>
  <si>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</si>
  <si>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</si>
  <si>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</si>
  <si>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</si>
  <si>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</si>
  <si>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</si>
  <si>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</si>
  <si>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</si>
  <si>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</si>
  <si>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</si>
  <si>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</si>
  <si>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</si>
  <si>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</si>
  <si>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</si>
  <si>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</si>
  <si>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</si>
  <si>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</si>
  <si>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</si>
  <si>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</si>
  <si>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</si>
  <si>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</si>
  <si>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</si>
  <si>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</si>
  <si>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</si>
  <si>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</si>
  <si>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</si>
  <si>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</si>
  <si>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</si>
  <si>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</si>
  <si>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</si>
  <si>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</si>
  <si>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</si>
  <si>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</si>
  <si>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</si>
  <si>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</si>
  <si>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</si>
  <si>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</si>
  <si>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</si>
  <si>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</si>
  <si>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</si>
  <si>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</si>
  <si>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</si>
  <si>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</si>
  <si>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</si>
  <si>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</si>
  <si>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</si>
  <si>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</si>
  <si>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</si>
  <si>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</si>
  <si>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</si>
  <si>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</si>
  <si>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</si>
  <si>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</si>
  <si>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</si>
  <si>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</si>
  <si>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</si>
  <si>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</si>
  <si>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</si>
  <si>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</si>
  <si>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</si>
  <si>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</si>
  <si>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</si>
  <si>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</si>
  <si>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</si>
  <si>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</si>
  <si>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</si>
  <si>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</si>
  <si>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</si>
  <si>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</si>
  <si>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</si>
  <si>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</si>
  <si>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</si>
  <si>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</si>
  <si>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</si>
  <si>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</si>
  <si>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</si>
  <si>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</si>
  <si>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</si>
  <si>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</si>
  <si>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</si>
  <si>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</si>
  <si>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</si>
  <si>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</si>
  <si>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</si>
  <si>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</si>
  <si>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</si>
  <si>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</si>
  <si>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</si>
  <si>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</si>
  <si>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</si>
  <si>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</si>
  <si>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</si>
  <si>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</si>
  <si>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</si>
  <si>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</si>
  <si>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</si>
  <si>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</si>
  <si>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</si>
  <si>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</si>
  <si>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</si>
  <si>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</si>
  <si>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</si>
  <si>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</si>
  <si>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</si>
  <si>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</si>
  <si>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</si>
  <si>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</si>
  <si>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</si>
  <si>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</si>
  <si>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</si>
  <si>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</si>
  <si>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</si>
  <si>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</si>
  <si>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</si>
  <si>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</si>
  <si>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</si>
  <si>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</si>
  <si>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</si>
  <si>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</si>
  <si>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</si>
  <si>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</si>
  <si>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</si>
  <si>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</si>
  <si>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</si>
  <si>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</si>
  <si>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</si>
  <si>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</si>
  <si>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</si>
  <si>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</si>
  <si>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</si>
  <si>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</si>
  <si>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</si>
  <si>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</si>
  <si>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</si>
  <si>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</si>
  <si>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</si>
  <si>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</si>
  <si>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</si>
  <si>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</si>
  <si>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</si>
  <si>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</si>
  <si>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</si>
  <si>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</si>
  <si>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</si>
  <si>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</si>
  <si>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</si>
  <si>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</si>
  <si>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</si>
  <si>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</si>
  <si>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</si>
  <si>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</si>
  <si>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</si>
  <si>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</si>
  <si>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</si>
  <si>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</si>
  <si>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</si>
  <si>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</si>
  <si>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</si>
  <si>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</si>
  <si>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</si>
  <si>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</si>
  <si>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</si>
  <si>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</si>
  <si>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</si>
  <si>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</si>
  <si>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</si>
  <si>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</si>
  <si>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</si>
  <si>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</si>
  <si>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</si>
  <si>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</si>
  <si>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</si>
  <si>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</si>
  <si>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</si>
  <si>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</si>
  <si>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</si>
  <si>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</si>
  <si>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</si>
  <si>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</si>
  <si>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</si>
  <si>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</si>
  <si>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</si>
  <si>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</si>
  <si>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</si>
  <si>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</si>
  <si>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</si>
  <si>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</si>
  <si>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</si>
  <si>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</si>
  <si>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</si>
  <si>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</si>
  <si>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</si>
  <si>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</si>
  <si>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</si>
  <si>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</si>
  <si>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</si>
  <si>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</si>
  <si>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</si>
  <si>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</si>
  <si>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</si>
  <si>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</si>
  <si>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</si>
  <si>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</si>
  <si>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</si>
  <si>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</si>
  <si>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</si>
  <si>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</si>
  <si>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</si>
  <si>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</si>
  <si>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</si>
  <si>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</si>
  <si>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</si>
  <si>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</si>
  <si>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</si>
  <si>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</si>
  <si>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</si>
  <si>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</si>
  <si>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</si>
  <si>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</si>
  <si>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</si>
  <si>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</si>
  <si>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</si>
  <si>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</si>
  <si>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</si>
  <si>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</si>
  <si>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</si>
  <si>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</si>
  <si>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</si>
  <si>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</si>
  <si>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</si>
  <si>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</si>
  <si>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</si>
  <si>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</si>
  <si>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</si>
  <si>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</si>
  <si>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</si>
  <si>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</si>
  <si>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</si>
  <si>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</si>
  <si>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</si>
  <si>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</si>
  <si>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</si>
  <si>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</si>
  <si>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</si>
  <si>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</si>
  <si>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</si>
  <si>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</si>
  <si>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</si>
  <si>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</si>
  <si>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</si>
  <si>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</si>
  <si>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</si>
  <si>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</si>
  <si>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</si>
  <si>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</si>
  <si>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</si>
  <si>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</si>
  <si>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</si>
  <si>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</si>
  <si>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</si>
  <si>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</si>
  <si>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</si>
  <si>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</si>
  <si>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</si>
  <si>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</si>
  <si>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</si>
  <si>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</si>
  <si>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</si>
  <si>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</si>
  <si>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</si>
  <si>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</si>
  <si>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</si>
  <si>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</si>
  <si>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</si>
  <si>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</si>
  <si>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</si>
  <si>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</si>
  <si>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</si>
  <si>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</si>
  <si>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</si>
  <si>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</si>
  <si>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</si>
  <si>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</si>
  <si>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</si>
  <si>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</si>
  <si>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</si>
  <si>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</si>
  <si>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</si>
  <si>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</si>
  <si>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</si>
  <si>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</si>
  <si>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</si>
  <si>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</si>
  <si>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</si>
  <si>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</si>
  <si>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</si>
  <si>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</si>
  <si>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</si>
  <si>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</si>
  <si>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</si>
  <si>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</si>
  <si>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</si>
  <si>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</si>
  <si>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</si>
  <si>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</si>
  <si>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</si>
  <si>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</si>
  <si>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</si>
  <si>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</si>
  <si>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</si>
  <si>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</si>
  <si>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</si>
  <si>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</si>
  <si>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</si>
  <si>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</si>
  <si>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</si>
  <si>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</si>
  <si>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</si>
  <si>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</si>
  <si>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</si>
  <si>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</si>
  <si>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</si>
  <si>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</si>
  <si>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</si>
  <si>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</si>
  <si>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</si>
  <si>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</si>
  <si>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</si>
  <si>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</si>
  <si>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</si>
  <si>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</si>
  <si>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</si>
  <si>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</si>
  <si>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</si>
  <si>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</si>
  <si>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</si>
  <si>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</si>
  <si>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</si>
  <si>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</si>
  <si>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</si>
  <si>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</si>
  <si>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</si>
  <si>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</si>
  <si>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</si>
  <si>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</si>
  <si>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</si>
  <si>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</si>
  <si>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</si>
  <si>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</si>
  <si>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</si>
  <si>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</si>
  <si>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</si>
  <si>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</si>
  <si>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</si>
  <si>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</si>
  <si>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</si>
  <si>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</si>
  <si>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</si>
  <si>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</si>
  <si>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</si>
  <si>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</si>
  <si>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</si>
  <si>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</si>
  <si>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</si>
  <si>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</si>
  <si>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</si>
  <si>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</si>
  <si>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</si>
  <si>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</si>
  <si>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</si>
  <si>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</si>
  <si>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</si>
  <si>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</si>
  <si>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</si>
  <si>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</si>
  <si>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</si>
  <si>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</si>
  <si>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</si>
  <si>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</si>
  <si>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</si>
  <si>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</si>
  <si>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</si>
  <si>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</si>
  <si>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</si>
  <si>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</si>
  <si>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</si>
  <si>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</si>
  <si>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</si>
  <si>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</si>
  <si>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</si>
  <si>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</si>
  <si>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</si>
  <si>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</si>
  <si>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</si>
  <si>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</si>
  <si>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</si>
  <si>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</si>
  <si>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</si>
  <si>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</si>
  <si>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</si>
  <si>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</si>
  <si>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</si>
  <si>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</si>
  <si>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</si>
  <si>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</si>
  <si>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</si>
  <si>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</si>
  <si>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</si>
  <si>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</si>
  <si>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</si>
  <si>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</si>
  <si>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</si>
  <si>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</si>
  <si>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</si>
  <si>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</si>
  <si>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</si>
  <si>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</si>
  <si>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</si>
  <si>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</si>
  <si>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</si>
  <si>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</si>
  <si>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</si>
  <si>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</si>
  <si>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</si>
  <si>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</si>
  <si>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</si>
  <si>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</si>
  <si>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</si>
  <si>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</si>
  <si>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</si>
  <si>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</si>
  <si>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</si>
  <si>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</si>
  <si>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</si>
  <si>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</si>
  <si>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</si>
  <si>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</si>
  <si>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</si>
  <si>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</si>
  <si>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</si>
  <si>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</si>
  <si>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</si>
  <si>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</si>
  <si>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</si>
  <si>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</si>
  <si>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</si>
  <si>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</si>
  <si>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</si>
  <si>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</si>
  <si>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</si>
  <si>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</si>
  <si>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</si>
  <si>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</si>
  <si>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</si>
  <si>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</si>
  <si>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</si>
  <si>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</si>
  <si>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</si>
  <si>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</si>
  <si>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</si>
  <si>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</si>
  <si>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</si>
  <si>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</si>
  <si>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</si>
  <si>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</si>
  <si>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</si>
  <si>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</si>
  <si>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</si>
  <si>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</si>
  <si>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</si>
  <si>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</si>
  <si>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</si>
  <si>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</si>
  <si>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</si>
  <si>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</si>
  <si>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</si>
  <si>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</si>
  <si>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</si>
  <si>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</si>
  <si>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</si>
  <si>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</si>
  <si>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</si>
  <si>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</si>
  <si>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</si>
  <si>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</si>
  <si>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</si>
  <si>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</si>
  <si>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</si>
  <si>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</si>
  <si>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</si>
  <si>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</si>
  <si>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</si>
  <si>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</si>
  <si>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</si>
  <si>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</si>
  <si>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</si>
  <si>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</si>
  <si>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</si>
  <si>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</si>
  <si>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</si>
  <si>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</si>
  <si>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</si>
  <si>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</si>
  <si>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</si>
  <si>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</si>
  <si>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</si>
  <si>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</si>
  <si>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</si>
  <si>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</si>
  <si>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</si>
  <si>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</si>
  <si>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</si>
  <si>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</si>
  <si>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</si>
  <si>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</si>
  <si>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</si>
  <si>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</si>
  <si>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</si>
  <si>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</si>
  <si>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</si>
  <si>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</si>
  <si>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</si>
  <si>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</si>
  <si>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</si>
  <si>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</si>
  <si>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</si>
  <si>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</si>
  <si>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</si>
  <si>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</si>
  <si>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</si>
  <si>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</si>
  <si>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</si>
  <si>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</si>
  <si>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</si>
  <si>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</si>
  <si>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</si>
  <si>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</si>
  <si>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</si>
  <si>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</si>
  <si>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</si>
  <si>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</si>
  <si>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</si>
  <si>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</si>
  <si>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</si>
  <si>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</si>
  <si>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</si>
  <si>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</si>
  <si>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</si>
  <si>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</si>
  <si>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</si>
  <si>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</si>
  <si>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</si>
  <si>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</si>
  <si>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</si>
  <si>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</si>
  <si>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</si>
  <si>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</si>
  <si>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</si>
  <si>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</si>
  <si>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</si>
  <si>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</si>
  <si>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</si>
  <si>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</si>
  <si>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</si>
  <si>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</si>
  <si>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</si>
  <si>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</si>
  <si>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</si>
  <si>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</si>
  <si>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</si>
  <si>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</si>
  <si>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</si>
  <si>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</si>
  <si>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</si>
  <si>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</si>
  <si>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</si>
  <si>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</si>
  <si>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</si>
  <si>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</si>
  <si>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</si>
  <si>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</si>
  <si>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</si>
  <si>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</si>
  <si>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</si>
  <si>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</si>
  <si>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</si>
  <si>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</si>
  <si>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</si>
  <si>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</si>
  <si>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</si>
  <si>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</si>
  <si>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</si>
  <si>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</si>
  <si>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</si>
  <si>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</si>
  <si>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</si>
  <si>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</si>
  <si>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</si>
  <si>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</si>
  <si>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</si>
  <si>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</si>
  <si>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</si>
  <si>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</si>
  <si>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</si>
  <si>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</si>
  <si>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</si>
  <si>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</si>
  <si>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</si>
  <si>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</si>
  <si>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</si>
  <si>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</si>
  <si>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</si>
  <si>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</si>
  <si>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</si>
  <si>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</si>
  <si>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</si>
  <si>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</si>
  <si>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</si>
  <si>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</si>
  <si>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</si>
  <si>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</si>
  <si>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</si>
  <si>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</si>
  <si>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</si>
  <si>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</si>
  <si>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</si>
  <si>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</si>
  <si>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</si>
  <si>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</si>
  <si>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</si>
  <si>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</si>
  <si>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</si>
  <si>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</si>
  <si>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</si>
  <si>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</si>
  <si>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</si>
  <si>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</si>
  <si>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</si>
  <si>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</si>
  <si>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</si>
  <si>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</si>
  <si>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</si>
  <si>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</si>
  <si>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</si>
  <si>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</si>
  <si>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</si>
  <si>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</si>
  <si>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</si>
  <si>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</si>
  <si>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</si>
  <si>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</si>
  <si>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</si>
  <si>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</si>
  <si>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</si>
  <si>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</si>
  <si>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</si>
  <si>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</si>
  <si>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</si>
  <si>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</si>
  <si>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</si>
  <si>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</si>
  <si>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</si>
  <si>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</si>
  <si>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</si>
  <si>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</si>
  <si>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</si>
  <si>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</si>
  <si>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</si>
  <si>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</si>
  <si>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</si>
  <si>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</si>
  <si>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</si>
  <si>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</si>
  <si>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</si>
  <si>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</si>
  <si>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</si>
  <si>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</si>
  <si>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</si>
  <si>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</si>
  <si>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</si>
  <si>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</si>
  <si>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</si>
  <si>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</si>
  <si>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</si>
  <si>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</si>
  <si>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</si>
  <si>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</si>
  <si>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</si>
  <si>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</si>
  <si>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</si>
  <si>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</si>
  <si>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</si>
  <si>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</si>
  <si>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</si>
  <si>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</si>
  <si>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</si>
  <si>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</si>
  <si>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</si>
  <si>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</si>
  <si>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</si>
  <si>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</si>
  <si>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</si>
  <si>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</si>
  <si>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</si>
  <si>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</si>
  <si>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</si>
  <si>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</si>
  <si>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</si>
  <si>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</si>
  <si>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</si>
  <si>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</si>
  <si>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</si>
  <si>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</si>
  <si>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</si>
  <si>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</si>
  <si>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</si>
  <si>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</si>
  <si>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</si>
  <si>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</si>
  <si>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</si>
  <si>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</si>
  <si>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</si>
  <si>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</si>
  <si>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</si>
  <si>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</si>
  <si>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</si>
  <si>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</si>
  <si>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</si>
  <si>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</si>
  <si>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</si>
  <si>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</si>
  <si>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</si>
  <si>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</si>
  <si>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</si>
  <si>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</si>
  <si>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</si>
  <si>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</si>
  <si>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</si>
  <si>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</si>
  <si>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</si>
  <si>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</si>
  <si>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</si>
  <si>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</si>
  <si>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</si>
  <si>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</si>
  <si>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</si>
  <si>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</si>
  <si>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</si>
  <si>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</si>
  <si>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</si>
  <si>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</si>
  <si>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</si>
  <si>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</si>
  <si>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</si>
  <si>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</si>
  <si>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</si>
  <si>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</si>
  <si>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</si>
  <si>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</si>
  <si>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</si>
  <si>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</si>
  <si>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</si>
  <si>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</si>
  <si>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</si>
  <si>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</si>
  <si>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</si>
  <si>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</si>
  <si>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</si>
  <si>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</si>
  <si>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</si>
  <si>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</si>
  <si>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</si>
  <si>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</si>
  <si>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</si>
  <si>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</si>
  <si>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</si>
  <si>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</si>
  <si>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</si>
  <si>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</si>
  <si>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</si>
  <si>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</si>
  <si>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</si>
  <si>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</si>
  <si>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</si>
  <si>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</si>
  <si>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</si>
  <si>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</si>
  <si>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</si>
  <si>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</si>
  <si>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</si>
  <si>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</si>
  <si>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</si>
  <si>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</si>
  <si>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</si>
  <si>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</si>
  <si>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</si>
  <si>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</si>
  <si>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</si>
  <si>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</si>
  <si>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</si>
  <si>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</si>
  <si>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</si>
  <si>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</si>
  <si>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</si>
  <si>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</si>
  <si>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</si>
  <si>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</si>
  <si>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</si>
  <si>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</si>
  <si>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</si>
  <si>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</si>
  <si>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</si>
  <si>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</si>
  <si>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</si>
  <si>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</si>
  <si>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</si>
  <si>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</si>
  <si>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</si>
  <si>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</si>
  <si>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</si>
  <si>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</si>
  <si>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</si>
  <si>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</si>
  <si>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</si>
  <si>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</si>
  <si>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</si>
  <si>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</si>
  <si>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</si>
  <si>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</si>
  <si>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</si>
  <si>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</si>
  <si>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</si>
  <si>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</si>
  <si>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</si>
  <si>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</si>
  <si>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</si>
  <si>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</si>
  <si>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</si>
  <si>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</si>
  <si>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</si>
  <si>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</si>
  <si>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</si>
  <si>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</si>
  <si>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</si>
  <si>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</si>
  <si>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</si>
  <si>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</si>
  <si>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</si>
  <si>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</si>
  <si>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</si>
  <si>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</si>
  <si>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</si>
  <si>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</si>
  <si>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</si>
  <si>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</si>
  <si>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</si>
  <si>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</si>
  <si>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</si>
  <si>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</si>
  <si>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</si>
  <si>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</si>
  <si>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</si>
  <si>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</si>
  <si>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</si>
  <si>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</si>
  <si>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</si>
  <si>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</si>
  <si>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</si>
  <si>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</si>
  <si>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</si>
  <si>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</si>
  <si>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</si>
  <si>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</si>
  <si>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</si>
  <si>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</si>
  <si>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</si>
  <si>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</si>
  <si>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</si>
  <si>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</si>
  <si>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</si>
  <si>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</si>
  <si>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</si>
  <si>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</si>
  <si>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</si>
  <si>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</si>
  <si>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</si>
  <si>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</si>
  <si>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</si>
  <si>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</si>
  <si>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</si>
  <si>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</si>
  <si>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</si>
  <si>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</si>
  <si>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</si>
  <si>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</si>
  <si>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</si>
  <si>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</si>
  <si>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</si>
  <si>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</si>
  <si>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</si>
  <si>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</si>
  <si>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</si>
  <si>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</si>
  <si>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</si>
  <si>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</si>
  <si>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</si>
  <si>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</si>
  <si>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</si>
  <si>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</si>
  <si>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</si>
  <si>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</si>
  <si>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</si>
  <si>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</si>
  <si>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</si>
  <si>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</si>
  <si>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</si>
  <si>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</si>
  <si>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</si>
  <si>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</si>
  <si>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</si>
  <si>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</si>
  <si>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</si>
  <si>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</si>
  <si>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</si>
  <si>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</si>
  <si>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</si>
  <si>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</si>
  <si>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</si>
  <si>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</si>
  <si>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</si>
  <si>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</si>
  <si>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</si>
  <si>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</si>
  <si>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</si>
  <si>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</si>
  <si>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</si>
  <si>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</si>
  <si>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</si>
  <si>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</si>
  <si>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</si>
  <si>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</si>
  <si>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</si>
  <si>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</si>
  <si>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</si>
  <si>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</si>
  <si>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</si>
  <si>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</si>
  <si>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</si>
  <si>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</si>
  <si>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</si>
  <si>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</si>
  <si>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</si>
  <si>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</si>
  <si>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</si>
  <si>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</si>
  <si>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</si>
  <si>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</si>
  <si>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</si>
  <si>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</si>
  <si>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</si>
  <si>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</si>
  <si>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</si>
  <si>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</si>
  <si>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</si>
  <si>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</si>
  <si>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</si>
  <si>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</si>
  <si>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</si>
  <si>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</si>
  <si>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</si>
  <si>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</si>
  <si>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</si>
  <si>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</si>
  <si>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</si>
  <si>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</si>
  <si>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</si>
  <si>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</si>
  <si>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</si>
  <si>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</si>
  <si>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</si>
  <si>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</si>
  <si>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</si>
  <si>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</si>
  <si>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</si>
  <si>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</si>
  <si>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</si>
  <si>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</si>
  <si>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</si>
  <si>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</si>
  <si>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</si>
  <si>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</si>
  <si>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</si>
  <si>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</si>
  <si>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</si>
  <si>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</si>
  <si>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</si>
  <si>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</si>
  <si>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</si>
  <si>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</si>
  <si>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</si>
  <si>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</si>
  <si>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</si>
  <si>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</si>
  <si>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</si>
  <si>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</si>
  <si>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</si>
  <si>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</si>
  <si>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</si>
  <si>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</si>
  <si>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</si>
  <si>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</si>
  <si>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</si>
  <si>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</si>
  <si>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</si>
  <si>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</si>
  <si>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</si>
  <si>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</si>
  <si>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</si>
  <si>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</si>
  <si>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</si>
  <si>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</si>
  <si>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</si>
  <si>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</si>
  <si>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</si>
  <si>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</si>
  <si>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</si>
  <si>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</si>
  <si>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</si>
  <si>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</si>
  <si>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</si>
  <si>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</si>
  <si>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</si>
  <si>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</si>
  <si>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</si>
  <si>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</si>
  <si>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</si>
  <si>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</si>
  <si>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</si>
  <si>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</si>
  <si>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</si>
  <si>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</si>
  <si>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</si>
  <si>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</si>
  <si>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</si>
  <si>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</si>
  <si>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</si>
  <si>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</si>
  <si>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</si>
  <si>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</si>
  <si>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</si>
  <si>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</si>
  <si>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</si>
  <si>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</si>
  <si>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</si>
  <si>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</si>
  <si>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</si>
  <si>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</si>
  <si>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</si>
  <si>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</si>
  <si>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</si>
  <si>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</si>
  <si>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</si>
  <si>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</si>
  <si>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</si>
  <si>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</si>
  <si>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</si>
  <si>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</si>
  <si>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</si>
  <si>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</si>
  <si>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</si>
  <si>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</si>
  <si>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</si>
  <si>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</si>
  <si>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</si>
  <si>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</si>
  <si>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</si>
  <si>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</si>
  <si>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</si>
  <si>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</si>
  <si>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</si>
  <si>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</si>
  <si>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</si>
  <si>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</si>
  <si>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</si>
  <si>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</si>
  <si>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</si>
  <si>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</si>
  <si>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</si>
  <si>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</si>
  <si>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</si>
  <si>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</si>
  <si>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</si>
  <si>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</si>
  <si>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</si>
  <si>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</si>
  <si>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</si>
  <si>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</si>
  <si>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</si>
  <si>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</si>
  <si>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</si>
  <si>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</si>
  <si>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</si>
  <si>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</si>
  <si>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</si>
  <si>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</si>
  <si>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</si>
  <si>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</si>
  <si>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</si>
  <si>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</si>
  <si>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</si>
  <si>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</si>
  <si>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</si>
  <si>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</si>
  <si>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</si>
  <si>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</si>
  <si>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</si>
  <si>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</si>
  <si>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</si>
  <si>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</si>
  <si>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</si>
  <si>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</si>
  <si>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</si>
  <si>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</si>
  <si>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</si>
  <si>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</si>
  <si>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</si>
  <si>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</si>
  <si>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</si>
  <si>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</si>
  <si>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</si>
  <si>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</si>
  <si>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</si>
  <si>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</si>
  <si>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</si>
  <si>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</si>
  <si>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</si>
  <si>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</si>
  <si>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</si>
  <si>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</si>
  <si>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</si>
  <si>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</si>
  <si>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</si>
  <si>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</si>
  <si>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</si>
  <si>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</si>
  <si>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</si>
  <si>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</si>
  <si>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</si>
  <si>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</si>
  <si>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</si>
  <si>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</si>
  <si>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</si>
  <si>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</si>
  <si>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</si>
  <si>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</si>
  <si>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</si>
  <si>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</si>
  <si>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</si>
  <si>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</si>
  <si>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</si>
  <si>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</si>
  <si>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</si>
  <si>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</si>
  <si>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</si>
  <si>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</si>
  <si>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</si>
  <si>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</si>
  <si>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</si>
  <si>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</si>
  <si>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</si>
  <si>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</si>
  <si>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</si>
  <si>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</si>
  <si>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</si>
  <si>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</si>
  <si>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</si>
  <si>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</si>
  <si>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</si>
  <si>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</si>
  <si>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</si>
  <si>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</si>
  <si>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</si>
  <si>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</si>
  <si>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</si>
  <si>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</si>
  <si>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</si>
  <si>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</si>
  <si>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</si>
  <si>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</si>
  <si>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</si>
  <si>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</si>
  <si>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</si>
  <si>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</si>
  <si>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</si>
  <si>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</si>
  <si>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</si>
  <si>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</si>
  <si>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</si>
  <si>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</si>
  <si>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</si>
  <si>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</si>
  <si>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</si>
  <si>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</si>
  <si>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</si>
  <si>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</si>
  <si>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</si>
  <si>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</si>
  <si>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</si>
  <si>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</si>
  <si>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</si>
  <si>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</si>
  <si>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</si>
  <si>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</si>
  <si>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</si>
  <si>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</si>
  <si>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</si>
  <si>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</si>
  <si>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</si>
  <si>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</si>
  <si>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</si>
  <si>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</si>
  <si>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</si>
  <si>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</si>
  <si>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</si>
  <si>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</si>
  <si>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</si>
  <si>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</si>
  <si>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</si>
  <si>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</si>
  <si>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</si>
  <si>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</si>
  <si>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</si>
  <si>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</si>
  <si>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</si>
  <si>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</si>
  <si>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</si>
  <si>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</si>
  <si>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</si>
  <si>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</si>
  <si>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</si>
  <si>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</si>
  <si>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</si>
  <si>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</si>
  <si>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</si>
  <si>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</si>
  <si>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</si>
  <si>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</si>
  <si>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</si>
  <si>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</si>
  <si>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</si>
  <si>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</si>
  <si>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</si>
  <si>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</si>
  <si>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</si>
  <si>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</si>
  <si>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</si>
  <si>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</si>
  <si>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</si>
  <si>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</si>
  <si>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</si>
  <si>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</si>
  <si>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</si>
  <si>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</si>
  <si>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</si>
  <si>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</si>
  <si>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</si>
  <si>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</si>
  <si>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</si>
  <si>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</si>
  <si>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</si>
  <si>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</si>
  <si>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</si>
  <si>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</si>
  <si>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</si>
  <si>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</si>
  <si>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</si>
  <si>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</si>
  <si>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</si>
  <si>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</si>
  <si>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</si>
  <si>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</si>
  <si>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</si>
  <si>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</si>
  <si>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</si>
  <si>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</si>
  <si>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</si>
  <si>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</si>
  <si>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</si>
  <si>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</si>
  <si>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</si>
  <si>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</si>
  <si>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</si>
  <si>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</si>
  <si>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</si>
  <si>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</si>
  <si>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</si>
  <si>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</si>
  <si>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</si>
  <si>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</si>
  <si>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</si>
  <si>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</si>
  <si>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</si>
  <si>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</si>
  <si>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</si>
  <si>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</si>
  <si>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</si>
  <si>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</si>
  <si>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</si>
  <si>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</si>
  <si>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</si>
  <si>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</si>
  <si>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</si>
  <si>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</si>
  <si>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</si>
  <si>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</si>
  <si>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</si>
  <si>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</si>
  <si>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</si>
  <si>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</si>
  <si>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</si>
  <si>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</si>
  <si>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</si>
  <si>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</si>
  <si>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</si>
  <si>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</si>
  <si>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</si>
  <si>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</si>
  <si>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</si>
  <si>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</si>
  <si>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</si>
  <si>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</si>
  <si>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</si>
  <si>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</si>
  <si>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</si>
  <si>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</si>
  <si>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</si>
  <si>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</si>
  <si>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</si>
  <si>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</si>
  <si>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</si>
  <si>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</si>
  <si>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</si>
  <si>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</si>
  <si>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</si>
  <si>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</si>
  <si>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</si>
  <si>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</si>
  <si>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</si>
  <si>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</si>
  <si>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</si>
  <si>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</si>
  <si>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</si>
  <si>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</si>
  <si>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</si>
  <si>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</si>
  <si>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</si>
  <si>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</si>
  <si>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</si>
  <si>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</si>
  <si>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</si>
  <si>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</si>
  <si>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</si>
  <si>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</si>
  <si>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</si>
  <si>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</si>
  <si>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</si>
  <si>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</si>
  <si>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</si>
  <si>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</si>
  <si>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</si>
  <si>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</si>
  <si>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</si>
  <si>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</si>
  <si>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</si>
  <si>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</si>
  <si>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</si>
  <si>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</si>
  <si>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</si>
  <si>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</si>
  <si>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</si>
  <si>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</si>
  <si>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</si>
  <si>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</si>
  <si>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</si>
  <si>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</si>
  <si>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</si>
  <si>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</si>
  <si>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</si>
  <si>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</si>
  <si>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</si>
  <si>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</si>
  <si>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</si>
  <si>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</si>
  <si>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</si>
  <si>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</si>
  <si>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</si>
  <si>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</si>
  <si>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</si>
  <si>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</si>
  <si>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</si>
  <si>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</si>
  <si>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</si>
  <si>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</si>
  <si>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</si>
  <si>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</si>
  <si>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</si>
  <si>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</si>
  <si>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</si>
  <si>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</si>
  <si>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</si>
  <si>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</si>
  <si>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</si>
  <si>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</si>
  <si>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</si>
  <si>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</si>
  <si>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</si>
  <si>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</si>
  <si>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</si>
  <si>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</si>
  <si>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</si>
  <si>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</si>
  <si>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</si>
  <si>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</si>
  <si>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</si>
  <si>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</si>
  <si>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</si>
  <si>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</si>
  <si>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</si>
  <si>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</si>
  <si>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</si>
  <si>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</si>
  <si>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</si>
  <si>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</si>
  <si>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</si>
  <si>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</si>
  <si>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</si>
  <si>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</si>
  <si>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</si>
  <si>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</si>
  <si>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</si>
  <si>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</si>
  <si>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</si>
  <si>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</si>
  <si>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</si>
  <si>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</si>
  <si>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</si>
  <si>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</si>
  <si>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</si>
  <si>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</si>
  <si>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</si>
  <si>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</si>
  <si>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</si>
  <si>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</si>
  <si>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</si>
  <si>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</si>
  <si>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</si>
  <si>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</si>
  <si>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</si>
  <si>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</si>
  <si>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</si>
  <si>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</si>
  <si>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</si>
  <si>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</si>
  <si>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</si>
  <si>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</si>
  <si>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</si>
  <si>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</si>
  <si>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</si>
  <si>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</si>
  <si>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</si>
  <si>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</si>
  <si>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</si>
  <si>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</si>
  <si>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</si>
  <si>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</si>
  <si>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</si>
  <si>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</si>
  <si>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</si>
  <si>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</si>
  <si>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</si>
  <si>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</si>
  <si>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</si>
  <si>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</si>
  <si>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</si>
  <si>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</si>
  <si>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</si>
  <si>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</si>
  <si>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</si>
  <si>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</si>
  <si>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</si>
  <si>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</si>
  <si>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</si>
  <si>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</si>
  <si>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</si>
  <si>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</si>
  <si>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</si>
  <si>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</si>
  <si>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</si>
  <si>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</si>
  <si>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</si>
  <si>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</si>
  <si>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</si>
  <si>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</si>
  <si>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</si>
  <si>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</si>
  <si>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</si>
  <si>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</si>
  <si>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</si>
  <si>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</si>
  <si>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</si>
  <si>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</si>
  <si>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</si>
  <si>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</si>
  <si>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</si>
  <si>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</si>
  <si>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</si>
  <si>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</si>
  <si>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</si>
  <si>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</si>
  <si>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</si>
  <si>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</si>
  <si>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</si>
  <si>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</si>
  <si>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</si>
  <si>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</si>
  <si>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</si>
  <si>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</si>
  <si>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</si>
  <si>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</si>
  <si>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</si>
  <si>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</si>
  <si>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</si>
  <si>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</si>
  <si>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</si>
  <si>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</si>
  <si>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</si>
  <si>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</si>
  <si>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</si>
  <si>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</si>
  <si>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</si>
  <si>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</si>
  <si>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</si>
  <si>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</si>
  <si>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</si>
  <si>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</si>
  <si>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</si>
  <si>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</si>
  <si>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</si>
  <si>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</si>
  <si>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</si>
  <si>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</si>
  <si>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</si>
  <si>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</si>
  <si>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</si>
  <si>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</si>
  <si>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</si>
  <si>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</si>
  <si>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</si>
  <si>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</si>
  <si>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</si>
  <si>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</si>
  <si>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</si>
  <si>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</si>
  <si>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</si>
  <si>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</si>
  <si>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</si>
  <si>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</si>
  <si>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</si>
  <si>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</si>
  <si>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</si>
  <si>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</si>
  <si>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</si>
  <si>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</si>
  <si>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</si>
  <si>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</si>
  <si>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</si>
  <si>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</si>
  <si>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</si>
  <si>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</si>
  <si>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</si>
  <si>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</si>
  <si>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</si>
  <si>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</si>
  <si>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</si>
  <si>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</si>
  <si>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</si>
  <si>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</si>
  <si>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</si>
  <si>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</si>
  <si>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</si>
  <si>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</si>
  <si>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</si>
  <si>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</si>
  <si>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</si>
  <si>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</si>
  <si>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</si>
  <si>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</si>
  <si>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</si>
  <si>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</si>
  <si>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</si>
  <si>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</si>
  <si>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</si>
  <si>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</si>
  <si>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</si>
  <si>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</si>
  <si>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</si>
  <si>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</si>
  <si>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</si>
  <si>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</si>
  <si>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</si>
  <si>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</si>
  <si>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</si>
  <si>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</si>
  <si>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</si>
  <si>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</si>
  <si>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</si>
  <si>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</si>
  <si>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</si>
  <si>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</si>
  <si>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</si>
  <si>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</si>
  <si>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</si>
  <si>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</si>
  <si>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</si>
  <si>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</si>
  <si>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</si>
  <si>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</si>
  <si>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</si>
  <si>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</si>
  <si>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</si>
  <si>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</si>
  <si>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</si>
  <si>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</si>
  <si>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</si>
  <si>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</si>
  <si>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</si>
  <si>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</si>
  <si>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</si>
  <si>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</si>
  <si>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</si>
  <si>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</si>
  <si>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</si>
  <si>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</si>
  <si>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</si>
  <si>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</si>
  <si>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</si>
  <si>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</si>
  <si>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</si>
  <si>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</si>
  <si>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</si>
  <si>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</si>
  <si>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</si>
  <si>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</si>
  <si>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</si>
  <si>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</si>
  <si>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</si>
  <si>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</si>
  <si>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</si>
  <si>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</si>
  <si>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</si>
  <si>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</si>
  <si>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</si>
  <si>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</si>
  <si>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</si>
  <si>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</si>
  <si>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</si>
  <si>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</si>
  <si>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</si>
  <si>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</si>
  <si>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</si>
  <si>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</si>
  <si>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</si>
  <si>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</si>
  <si>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</si>
  <si>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</si>
  <si>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</si>
  <si>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</si>
  <si>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</si>
  <si>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</si>
  <si>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</si>
  <si>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</si>
  <si>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</si>
  <si>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</si>
  <si>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</si>
  <si>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</si>
  <si>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</si>
  <si>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</si>
  <si>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</si>
  <si>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</si>
  <si>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</si>
  <si>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</si>
  <si>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</si>
  <si>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</si>
  <si>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</si>
  <si>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</si>
  <si>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</si>
  <si>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</si>
  <si>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</si>
  <si>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</si>
  <si>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</si>
  <si>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</si>
  <si>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</si>
  <si>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</si>
  <si>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</si>
  <si>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</si>
  <si>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</si>
  <si>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</si>
  <si>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</si>
  <si>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</si>
  <si>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</si>
  <si>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</si>
  <si>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</si>
  <si>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</si>
  <si>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</si>
  <si>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</si>
  <si>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</si>
  <si>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</si>
  <si>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</si>
  <si>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</si>
  <si>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</si>
  <si>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</si>
  <si>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</si>
  <si>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</si>
  <si>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</si>
  <si>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</si>
  <si>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</si>
  <si>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</si>
  <si>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</si>
  <si>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</si>
  <si>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</si>
  <si>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</si>
  <si>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</si>
  <si>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</si>
  <si>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</si>
  <si>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</si>
  <si>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</si>
  <si>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</si>
  <si>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</si>
  <si>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</si>
  <si>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</si>
  <si>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</si>
  <si>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</si>
  <si>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</si>
  <si>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</si>
  <si>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</si>
  <si>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</si>
  <si>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</si>
  <si>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</si>
  <si>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</si>
  <si>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</si>
  <si>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</si>
  <si>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</si>
  <si>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</si>
  <si>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</si>
  <si>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</si>
  <si>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</si>
  <si>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</si>
  <si>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</si>
  <si>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</si>
  <si>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</si>
  <si>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</si>
  <si>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</si>
  <si>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</si>
  <si>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</si>
  <si>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</si>
  <si>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</si>
  <si>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</si>
  <si>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</si>
  <si>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</si>
  <si>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</si>
  <si>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</si>
  <si>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</si>
  <si>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</si>
  <si>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</si>
  <si>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</si>
  <si>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</si>
  <si>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</si>
  <si>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</si>
  <si>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</si>
  <si>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</si>
  <si>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</si>
  <si>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</si>
  <si>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</si>
  <si>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</si>
  <si>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</si>
  <si>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</si>
  <si>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</si>
  <si>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</si>
  <si>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</si>
  <si>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</si>
  <si>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</si>
  <si>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</si>
  <si>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</si>
  <si>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</si>
  <si>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</si>
  <si>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</si>
  <si>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</si>
  <si>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</si>
  <si>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</si>
  <si>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</si>
  <si>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</si>
  <si>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</si>
  <si>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</si>
  <si>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</si>
  <si>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</si>
  <si>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</si>
  <si>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</si>
  <si>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</si>
  <si>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</si>
  <si>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</si>
  <si>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</si>
  <si>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</si>
  <si>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</si>
  <si>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</si>
  <si>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</si>
  <si>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</si>
  <si>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</si>
  <si>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</si>
  <si>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</si>
  <si>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</si>
  <si>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</si>
  <si>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</si>
  <si>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</si>
  <si>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</si>
  <si>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</si>
  <si>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</si>
  <si>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</si>
  <si>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</si>
  <si>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</si>
  <si>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</si>
  <si>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</si>
  <si>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</si>
  <si>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</si>
  <si>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</si>
  <si>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</si>
  <si>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</si>
  <si>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</si>
  <si>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</si>
  <si>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</si>
  <si>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</si>
  <si>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</si>
  <si>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</si>
  <si>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</si>
  <si>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</si>
  <si>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</si>
  <si>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</si>
  <si>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</si>
  <si>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</si>
  <si>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</si>
  <si>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</si>
  <si>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</si>
  <si>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</si>
  <si>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</si>
  <si>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</si>
  <si>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</si>
  <si>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</si>
  <si>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</si>
  <si>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</si>
  <si>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</si>
  <si>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</si>
  <si>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</si>
  <si>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</si>
  <si>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</si>
  <si>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</si>
  <si>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</si>
  <si>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</si>
  <si>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</si>
  <si>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</si>
  <si>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</si>
  <si>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</si>
  <si>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</si>
  <si>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</si>
  <si>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</si>
  <si>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</si>
  <si>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</si>
  <si>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</si>
  <si>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</si>
  <si>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</si>
  <si>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</si>
  <si>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</si>
  <si>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</si>
  <si>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</si>
  <si>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</si>
  <si>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</si>
  <si>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</si>
  <si>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</si>
  <si>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</si>
  <si>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</si>
  <si>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</si>
  <si>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</si>
  <si>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</si>
  <si>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</si>
  <si>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</si>
  <si>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</si>
  <si>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</si>
  <si>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</si>
  <si>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</si>
  <si>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</si>
  <si>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</si>
  <si>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</si>
  <si>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</si>
  <si>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</si>
  <si>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</si>
  <si>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</si>
  <si>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</si>
  <si>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</si>
  <si>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</si>
  <si>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</si>
  <si>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</si>
  <si>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</si>
  <si>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</si>
  <si>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</si>
  <si>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</si>
  <si>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</si>
  <si>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</si>
  <si>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</si>
  <si>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</si>
  <si>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</si>
  <si>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</si>
  <si>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</si>
  <si>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</si>
  <si>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</si>
  <si>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</si>
  <si>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</si>
  <si>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</si>
  <si>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</si>
  <si>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</si>
  <si>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</si>
  <si>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</si>
  <si>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</si>
  <si>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</si>
  <si>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</si>
  <si>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</si>
  <si>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</si>
  <si>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</si>
  <si>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</si>
  <si>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</si>
  <si>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</si>
  <si>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</si>
  <si>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</si>
  <si>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</si>
  <si>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</si>
  <si>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</si>
  <si>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</si>
  <si>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</si>
  <si>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</si>
  <si>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</si>
  <si>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</si>
  <si>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</si>
  <si>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</si>
  <si>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</si>
  <si>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</si>
  <si>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</si>
  <si>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</si>
  <si>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</si>
  <si>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</si>
  <si>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</si>
  <si>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</si>
  <si>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</si>
  <si>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</si>
  <si>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</si>
  <si>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</si>
  <si>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</si>
  <si>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</si>
  <si>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</si>
  <si>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</si>
  <si>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</si>
  <si>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</si>
  <si>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</si>
  <si>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</si>
  <si>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</si>
  <si>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</si>
  <si>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</si>
  <si>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</si>
  <si>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</si>
  <si>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</si>
  <si>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</si>
  <si>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</si>
  <si>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</si>
  <si>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</si>
  <si>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</si>
  <si>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</si>
  <si>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</si>
  <si>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</si>
  <si>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</si>
  <si>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</si>
  <si>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</si>
  <si>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</si>
  <si>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</si>
  <si>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</si>
  <si>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</si>
  <si>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</si>
  <si>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</si>
  <si>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</si>
  <si>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</si>
  <si>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</si>
  <si>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</si>
  <si>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</si>
  <si>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</si>
  <si>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</si>
  <si>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</si>
  <si>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</si>
  <si>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</si>
  <si>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</si>
  <si>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</si>
  <si>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</si>
  <si>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</si>
  <si>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</si>
  <si>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</si>
  <si>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</si>
  <si>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</si>
  <si>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</si>
  <si>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</si>
  <si>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</si>
  <si>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</si>
  <si>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</si>
  <si>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</si>
  <si>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</si>
  <si>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</si>
  <si>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</si>
  <si>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</si>
  <si>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</si>
  <si>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</si>
  <si>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</si>
  <si>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</si>
  <si>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</si>
  <si>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</si>
  <si>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</si>
  <si>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</si>
  <si>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</si>
  <si>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</si>
  <si>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</si>
  <si>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</si>
  <si>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</si>
  <si>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</si>
  <si>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</si>
  <si>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</si>
  <si>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</si>
  <si>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</si>
  <si>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</si>
  <si>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</si>
  <si>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</si>
  <si>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</si>
  <si>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</si>
  <si>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</si>
  <si>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</si>
  <si>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</si>
  <si>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</si>
  <si>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</si>
  <si>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</si>
  <si>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</si>
  <si>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</si>
  <si>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</si>
  <si>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</si>
  <si>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</si>
  <si>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</si>
  <si>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</si>
  <si>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</si>
  <si>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</si>
  <si>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</si>
  <si>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</si>
  <si>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</si>
  <si>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</si>
  <si>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</si>
  <si>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</si>
  <si>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</si>
  <si>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</si>
  <si>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</si>
  <si>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</si>
  <si>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</si>
  <si>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</si>
  <si>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</si>
  <si>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</si>
  <si>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</si>
  <si>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</si>
  <si>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</si>
  <si>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</si>
  <si>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</si>
  <si>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</si>
  <si>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</si>
  <si>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</si>
  <si>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</si>
  <si>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</si>
  <si>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</si>
  <si>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</si>
  <si>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</si>
  <si>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</si>
  <si>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</si>
  <si>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</si>
  <si>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</si>
  <si>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</si>
  <si>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</si>
  <si>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</si>
  <si>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</si>
  <si>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</si>
  <si>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</si>
  <si>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</si>
  <si>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</si>
  <si>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</si>
  <si>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</si>
  <si>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</si>
  <si>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</si>
  <si>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</si>
  <si>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</si>
  <si>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</si>
  <si>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</si>
  <si>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</si>
  <si>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</si>
  <si>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</si>
  <si>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</si>
  <si>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</si>
  <si>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</si>
  <si>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</si>
  <si>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</si>
  <si>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</si>
  <si>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</si>
  <si>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</si>
  <si>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</si>
  <si>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</si>
  <si>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</si>
  <si>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</si>
  <si>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</si>
  <si>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</si>
  <si>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</si>
  <si>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</si>
  <si>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</si>
  <si>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</si>
  <si>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</si>
  <si>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</si>
  <si>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</si>
  <si>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</si>
  <si>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</si>
  <si>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</si>
  <si>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</si>
  <si>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</si>
  <si>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</si>
  <si>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</si>
  <si>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</si>
  <si>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</si>
  <si>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</si>
  <si>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</si>
  <si>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</si>
  <si>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</si>
  <si>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</si>
  <si>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</si>
  <si>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</si>
  <si>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</si>
  <si>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</si>
  <si>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</si>
  <si>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</si>
  <si>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</si>
  <si>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</si>
  <si>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</si>
  <si>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</si>
  <si>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</si>
  <si>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</si>
  <si>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</si>
  <si>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</si>
  <si>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</si>
  <si>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</si>
  <si>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</si>
  <si>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</si>
  <si>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</si>
  <si>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</si>
  <si>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</si>
  <si>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</si>
  <si>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</si>
  <si>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</si>
  <si>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</si>
  <si>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</si>
  <si>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</si>
  <si>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</si>
  <si>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</si>
  <si>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</si>
  <si>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</si>
  <si>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</si>
  <si>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</si>
  <si>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</si>
  <si>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</si>
  <si>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</si>
  <si>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</si>
  <si>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</si>
  <si>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</si>
  <si>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</si>
  <si>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</si>
  <si>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</si>
  <si>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</si>
  <si>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</si>
  <si>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</si>
  <si>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</si>
  <si>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</si>
  <si>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</si>
  <si>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</si>
  <si>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</si>
  <si>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</si>
  <si>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</si>
  <si>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</si>
  <si>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</si>
  <si>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</si>
  <si>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</si>
  <si>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</si>
  <si>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</si>
  <si>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</si>
  <si>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</si>
  <si>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</si>
  <si>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</si>
  <si>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</si>
  <si>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</si>
  <si>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</si>
  <si>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</si>
  <si>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</si>
  <si>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</si>
  <si>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</si>
  <si>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</si>
  <si>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</si>
  <si>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</si>
  <si>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</si>
  <si>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</si>
  <si>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</si>
  <si>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</si>
  <si>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</si>
  <si>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</si>
  <si>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</si>
  <si>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</si>
  <si>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</si>
  <si>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</si>
  <si>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</si>
  <si>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</si>
  <si>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</si>
  <si>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</si>
  <si>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</si>
  <si>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</si>
  <si>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</si>
  <si>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</si>
  <si>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</si>
  <si>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</si>
  <si>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</si>
  <si>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</si>
  <si>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</si>
  <si>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</si>
  <si>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</si>
  <si>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</si>
  <si>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</si>
  <si>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</si>
  <si>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</si>
  <si>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</si>
  <si>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</si>
  <si>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</si>
  <si>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</si>
  <si>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</si>
  <si>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</si>
  <si>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</si>
  <si>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</si>
  <si>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</si>
  <si>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</si>
  <si>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</si>
  <si>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</si>
  <si>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</si>
  <si>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</si>
  <si>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</si>
  <si>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</si>
  <si>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</si>
  <si>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</si>
  <si>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</si>
  <si>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</si>
  <si>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</si>
  <si>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</si>
  <si>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</si>
  <si>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</si>
  <si>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</si>
  <si>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</si>
  <si>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</si>
  <si>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</si>
  <si>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</si>
  <si>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</si>
  <si>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</si>
  <si>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</si>
  <si>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</si>
  <si>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</si>
  <si>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</si>
  <si>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</si>
  <si>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</si>
  <si>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</si>
  <si>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</si>
  <si>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</si>
  <si>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</si>
  <si>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</si>
  <si>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</si>
  <si>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</si>
  <si>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</si>
  <si>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</si>
  <si>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</si>
  <si>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</si>
  <si>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</si>
  <si>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</si>
  <si>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</si>
  <si>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</si>
  <si>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</si>
  <si>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</si>
  <si>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</si>
  <si>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</si>
  <si>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</si>
  <si>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</si>
  <si>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</si>
  <si>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</si>
  <si>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</si>
  <si>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</si>
  <si>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</si>
  <si>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</si>
  <si>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</si>
  <si>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</si>
  <si>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</si>
  <si>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</si>
  <si>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</si>
  <si>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</si>
  <si>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</si>
  <si>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</si>
  <si>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</si>
  <si>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</si>
  <si>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</si>
  <si>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</si>
  <si>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</si>
  <si>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</si>
  <si>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</si>
  <si>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</si>
  <si>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</si>
  <si>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</si>
  <si>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</si>
  <si>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</si>
  <si>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</si>
  <si>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</si>
  <si>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</si>
  <si>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</si>
  <si>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</si>
  <si>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</si>
  <si>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</si>
  <si>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</si>
  <si>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</si>
  <si>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</si>
  <si>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</si>
  <si>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</si>
  <si>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</si>
  <si>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</si>
  <si>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</si>
  <si>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</si>
  <si>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</si>
  <si>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</si>
  <si>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</si>
  <si>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</si>
  <si>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</si>
  <si>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</si>
  <si>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</si>
  <si>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</si>
  <si>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</si>
  <si>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</si>
  <si>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</si>
  <si>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</si>
  <si>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</si>
  <si>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</si>
  <si>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</si>
  <si>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</si>
  <si>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</si>
  <si>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</si>
  <si>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</si>
  <si>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</si>
  <si>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</si>
  <si>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</si>
  <si>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</si>
  <si>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</si>
  <si>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</si>
  <si>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</si>
  <si>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</si>
  <si>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</si>
  <si>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</si>
  <si>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</si>
  <si>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</si>
  <si>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</si>
  <si>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</si>
  <si>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</si>
  <si>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</si>
  <si>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</si>
  <si>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</si>
  <si>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</si>
  <si>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</si>
  <si>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</si>
  <si>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</si>
  <si>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</si>
  <si>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</si>
  <si>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</si>
  <si>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</si>
  <si>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</si>
  <si>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</si>
  <si>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</si>
  <si>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</si>
  <si>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</si>
  <si>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</si>
  <si>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</si>
  <si>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</si>
  <si>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</si>
  <si>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</si>
  <si>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</si>
  <si>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</si>
  <si>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</si>
  <si>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</si>
  <si>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</si>
  <si>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</si>
  <si>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</si>
  <si>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</si>
  <si>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</si>
  <si>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</si>
  <si>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</si>
  <si>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</si>
  <si>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</si>
  <si>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</si>
  <si>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</si>
  <si>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</si>
  <si>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</si>
  <si>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</si>
  <si>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</si>
  <si>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</si>
  <si>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</si>
  <si>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</si>
  <si>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</si>
  <si>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</si>
  <si>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</si>
  <si>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</si>
  <si>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</si>
  <si>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</si>
  <si>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</si>
  <si>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</si>
  <si>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</si>
  <si>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</si>
  <si>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</si>
  <si>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</si>
  <si>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</si>
  <si>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</si>
  <si>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</si>
  <si>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</si>
  <si>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</si>
  <si>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</si>
  <si>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</si>
  <si>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</si>
  <si>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</si>
  <si>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</si>
  <si>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</si>
  <si>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</si>
  <si>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</si>
  <si>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</si>
  <si>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</si>
  <si>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</si>
  <si>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</si>
  <si>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</si>
  <si>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</si>
  <si>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</si>
  <si>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</si>
  <si>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</si>
  <si>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</si>
  <si>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</si>
  <si>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</si>
  <si>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</si>
  <si>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</si>
  <si>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</si>
  <si>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</si>
  <si>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</si>
  <si>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</si>
  <si>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</si>
  <si>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</si>
  <si>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</si>
  <si>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</si>
  <si>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</si>
  <si>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</si>
  <si>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</si>
  <si>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</si>
  <si>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</si>
  <si>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</si>
  <si>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</si>
  <si>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</si>
  <si>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</si>
  <si>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</si>
  <si>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</si>
  <si>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</si>
  <si>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</si>
  <si>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</si>
  <si>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</si>
  <si>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</si>
  <si>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</si>
  <si>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</si>
  <si>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</si>
  <si>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</si>
  <si>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</si>
  <si>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</si>
  <si>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</si>
  <si>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</si>
  <si>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</si>
  <si>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</si>
  <si>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</si>
  <si>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</si>
  <si>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</si>
  <si>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</si>
  <si>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</si>
  <si>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</si>
  <si>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</si>
  <si>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</si>
  <si>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</si>
  <si>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</si>
  <si>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</si>
  <si>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</si>
  <si>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</si>
  <si>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</si>
  <si>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</si>
  <si>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</si>
  <si>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</si>
  <si>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</si>
  <si>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</si>
  <si>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</si>
  <si>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</si>
  <si>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</si>
  <si>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</si>
  <si>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</si>
  <si>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</si>
  <si>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</si>
  <si>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</si>
  <si>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</si>
  <si>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</si>
  <si>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</si>
  <si>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</si>
  <si>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</si>
  <si>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</si>
  <si>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</si>
  <si>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</si>
  <si>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</si>
  <si>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</si>
  <si>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</si>
  <si>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</si>
  <si>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</si>
  <si>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</si>
  <si>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</si>
  <si>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</si>
  <si>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</si>
  <si>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</si>
  <si>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</si>
  <si>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</si>
  <si>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</si>
  <si>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</si>
  <si>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</si>
  <si>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</si>
  <si>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</si>
  <si>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</si>
  <si>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</si>
  <si>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</si>
  <si>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</si>
  <si>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</si>
  <si>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</si>
  <si>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</si>
  <si>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</si>
  <si>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</si>
  <si>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</si>
  <si>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</si>
  <si>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</si>
  <si>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</si>
  <si>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</si>
  <si>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</si>
  <si>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</si>
  <si>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</si>
  <si>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</si>
  <si>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</si>
  <si>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</si>
  <si>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</si>
  <si>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</si>
  <si>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</si>
  <si>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</si>
  <si>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</si>
  <si>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</si>
  <si>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</si>
  <si>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</si>
  <si>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</si>
  <si>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</si>
  <si>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</si>
  <si>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</si>
  <si>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</si>
  <si>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</si>
  <si>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</si>
  <si>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</si>
  <si>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</si>
  <si>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</si>
  <si>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</si>
  <si>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</si>
  <si>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</si>
  <si>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</si>
  <si>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</si>
  <si>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</si>
  <si>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</si>
  <si>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</si>
  <si>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</si>
  <si>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</si>
  <si>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</si>
  <si>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</si>
  <si>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</si>
  <si>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</si>
  <si>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</si>
  <si>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</si>
  <si>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</si>
  <si>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</si>
  <si>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</si>
  <si>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</si>
  <si>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</si>
  <si>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</si>
  <si>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</si>
  <si>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</si>
  <si>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</si>
  <si>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</si>
  <si>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</si>
  <si>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</si>
  <si>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</si>
  <si>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</si>
  <si>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</si>
  <si>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</si>
  <si>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</si>
  <si>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</si>
  <si>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</si>
  <si>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</si>
  <si>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</si>
  <si>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</si>
  <si>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</si>
  <si>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</si>
  <si>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</si>
  <si>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</si>
  <si>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</si>
  <si>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</si>
  <si>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</si>
  <si>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</si>
  <si>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</si>
  <si>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</si>
  <si>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</si>
  <si>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</si>
  <si>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</si>
  <si>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</si>
  <si>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</si>
  <si>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</si>
  <si>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</si>
  <si>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</si>
  <si>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</si>
  <si>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</si>
  <si>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</si>
  <si>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</si>
  <si>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</si>
  <si>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</si>
  <si>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</si>
  <si>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</si>
  <si>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</si>
  <si>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</si>
  <si>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</si>
  <si>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</si>
  <si>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</si>
  <si>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</si>
  <si>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</si>
  <si>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</si>
  <si>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</si>
  <si>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</si>
  <si>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</si>
  <si>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</si>
  <si>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</si>
  <si>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</si>
  <si>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</si>
  <si>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</si>
  <si>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</si>
  <si>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</si>
  <si>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</si>
  <si>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</si>
  <si>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</si>
  <si>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</si>
  <si>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</si>
  <si>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</si>
  <si>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</si>
  <si>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</si>
  <si>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</si>
  <si>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</si>
  <si>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</si>
  <si>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</si>
  <si>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</si>
  <si>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</si>
  <si>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</si>
  <si>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</si>
  <si>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</si>
  <si>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</si>
  <si>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</si>
  <si>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</si>
  <si>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</si>
  <si>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</si>
  <si>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</si>
  <si>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</si>
  <si>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</si>
  <si>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</si>
  <si>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</si>
  <si>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</si>
  <si>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</si>
  <si>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</si>
  <si>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</si>
  <si>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</si>
  <si>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</si>
  <si>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</si>
  <si>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</si>
  <si>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</si>
  <si>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</si>
  <si>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</si>
  <si>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</si>
  <si>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</si>
  <si>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</si>
  <si>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</si>
  <si>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</si>
  <si>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</si>
  <si>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</si>
  <si>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</si>
  <si>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</si>
  <si>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</si>
  <si>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</si>
  <si>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</si>
  <si>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</si>
  <si>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</si>
  <si>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</si>
  <si>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</si>
  <si>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</si>
  <si>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</si>
  <si>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</si>
  <si>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</si>
  <si>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</si>
  <si>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</si>
  <si>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</si>
  <si>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</si>
  <si>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</si>
  <si>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</si>
  <si>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</si>
  <si>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</si>
  <si>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</si>
  <si>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</si>
  <si>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</si>
  <si>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</si>
  <si>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</si>
  <si>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</si>
  <si>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</si>
  <si>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</si>
  <si>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</si>
  <si>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</si>
  <si>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</si>
  <si>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</si>
  <si>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</si>
  <si>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</si>
  <si>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</si>
  <si>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</si>
  <si>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</si>
  <si>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</si>
  <si>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</si>
  <si>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</si>
  <si>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</si>
  <si>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</si>
  <si>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</si>
  <si>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</si>
  <si>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</si>
  <si>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</si>
  <si>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</si>
  <si>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</si>
  <si>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</si>
  <si>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</si>
  <si>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</si>
  <si>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</si>
  <si>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</si>
  <si>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</si>
  <si>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</si>
  <si>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</si>
  <si>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</si>
  <si>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</si>
  <si>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</si>
  <si>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</si>
  <si>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</si>
  <si>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</si>
  <si>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</si>
  <si>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</si>
  <si>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</si>
  <si>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</si>
  <si>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</si>
  <si>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</si>
  <si>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</si>
  <si>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</si>
  <si>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</si>
  <si>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</si>
  <si>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</si>
  <si>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</si>
  <si>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</si>
  <si>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</si>
  <si>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</si>
  <si>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</si>
  <si>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</si>
  <si>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</si>
  <si>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</si>
  <si>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</si>
  <si>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</si>
  <si>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</si>
  <si>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</si>
  <si>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</si>
  <si>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</si>
  <si>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</si>
  <si>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</si>
  <si>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</si>
  <si>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</si>
  <si>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</si>
  <si>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</si>
  <si>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</si>
  <si>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</si>
  <si>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</si>
  <si>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</si>
  <si>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</si>
  <si>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</si>
  <si>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</si>
  <si>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</si>
  <si>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</si>
  <si>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</si>
  <si>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</si>
  <si>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</si>
  <si>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</si>
  <si>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</si>
  <si>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</si>
  <si>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</si>
  <si>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</si>
  <si>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</si>
  <si>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</si>
  <si>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</si>
  <si>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</si>
  <si>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</si>
  <si>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</si>
  <si>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</si>
  <si>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</si>
  <si>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</si>
  <si>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</si>
  <si>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</si>
  <si>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</si>
  <si>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</si>
  <si>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</si>
  <si>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</si>
  <si>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</si>
  <si>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</si>
  <si>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</si>
  <si>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</si>
  <si>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</si>
  <si>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</si>
  <si>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</si>
  <si>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</si>
  <si>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</si>
  <si>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</si>
  <si>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</si>
  <si>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</si>
  <si>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</si>
  <si>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</si>
  <si>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</si>
  <si>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</si>
  <si>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</si>
  <si>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</si>
  <si>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</si>
  <si>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</si>
  <si>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</si>
  <si>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</si>
  <si>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</si>
  <si>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</si>
  <si>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</si>
  <si>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</si>
  <si>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</si>
  <si>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</si>
  <si>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</si>
  <si>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</si>
  <si>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</si>
  <si>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</si>
  <si>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</si>
  <si>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</si>
  <si>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</si>
  <si>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</si>
  <si>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</si>
  <si>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</si>
  <si>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</si>
  <si>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</si>
  <si>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</si>
  <si>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</si>
  <si>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</si>
  <si>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</si>
  <si>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</si>
  <si>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</si>
  <si>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</si>
  <si>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</si>
  <si>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</si>
  <si>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</si>
  <si>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</si>
  <si>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</si>
  <si>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</si>
  <si>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</si>
  <si>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</si>
  <si>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</si>
  <si>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</si>
  <si>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</si>
  <si>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</si>
  <si>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</si>
  <si>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</si>
  <si>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</si>
  <si>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</si>
  <si>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</si>
  <si>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</si>
  <si>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</si>
  <si>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</si>
  <si>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</si>
  <si>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</si>
  <si>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</si>
  <si>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</si>
  <si>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</si>
  <si>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</si>
  <si>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</si>
  <si>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</si>
  <si>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</si>
  <si>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</si>
  <si>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</si>
  <si>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</si>
  <si>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</si>
  <si>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</si>
  <si>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</si>
  <si>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</si>
  <si>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</si>
  <si>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</si>
  <si>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</si>
  <si>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</si>
  <si>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</si>
  <si>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</si>
  <si>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</si>
  <si>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</si>
  <si>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</si>
  <si>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</si>
  <si>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</si>
  <si>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</si>
  <si>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</si>
  <si>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</si>
  <si>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</si>
  <si>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</si>
  <si>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</si>
  <si>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</si>
  <si>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</si>
  <si>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</si>
  <si>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</si>
  <si>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</si>
  <si>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</si>
  <si>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</si>
  <si>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</si>
  <si>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</si>
  <si>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</si>
  <si>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</si>
  <si>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</si>
  <si>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</si>
  <si>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</si>
  <si>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</si>
  <si>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</si>
  <si>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</si>
  <si>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</si>
  <si>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</si>
  <si>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</si>
  <si>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</si>
  <si>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</si>
  <si>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</si>
  <si>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</si>
  <si>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</si>
  <si>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</si>
  <si>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</si>
  <si>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</si>
  <si>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</si>
  <si>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</si>
  <si>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</si>
  <si>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</si>
  <si>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</si>
  <si>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</si>
  <si>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</si>
  <si>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</si>
  <si>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</si>
  <si>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</si>
  <si>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</si>
  <si>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</si>
  <si>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</si>
  <si>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</si>
  <si>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</si>
  <si>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</si>
  <si>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</si>
  <si>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</si>
  <si>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</si>
  <si>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</si>
  <si>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</si>
  <si>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</si>
  <si>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</si>
  <si>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</si>
  <si>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</si>
  <si>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</si>
  <si>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</si>
  <si>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</si>
  <si>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</si>
  <si>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</si>
  <si>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</si>
  <si>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</si>
  <si>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</si>
  <si>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</si>
  <si>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</si>
  <si>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</si>
  <si>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</si>
  <si>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</si>
  <si>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</si>
  <si>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</si>
  <si>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</si>
  <si>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</si>
  <si>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</si>
  <si>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</si>
  <si>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</si>
  <si>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</si>
  <si>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</si>
  <si>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</si>
  <si>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</si>
  <si>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</si>
  <si>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</si>
  <si>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</si>
  <si>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</si>
  <si>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</si>
  <si>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</si>
  <si>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</si>
  <si>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</si>
  <si>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</si>
  <si>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</si>
  <si>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</si>
  <si>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</si>
  <si>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</si>
  <si>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</si>
  <si>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</si>
  <si>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</si>
  <si>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</si>
  <si>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</si>
  <si>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</si>
  <si>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</si>
  <si>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</si>
  <si>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</si>
  <si>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</si>
  <si>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</si>
  <si>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</si>
  <si>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</si>
  <si>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</si>
  <si>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</si>
  <si>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</si>
  <si>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</si>
  <si>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</si>
  <si>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</si>
  <si>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</si>
  <si>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</si>
  <si>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</si>
  <si>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</si>
  <si>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</si>
  <si>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</si>
  <si>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</si>
  <si>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</si>
  <si>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</si>
  <si>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</si>
  <si>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</si>
  <si>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</si>
  <si>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</si>
  <si>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</si>
  <si>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</si>
  <si>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</si>
  <si>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</si>
  <si>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</si>
  <si>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</si>
  <si>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</si>
  <si>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</si>
  <si>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</si>
  <si>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</si>
  <si>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</si>
  <si>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</si>
  <si>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</si>
  <si>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</si>
  <si>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</si>
  <si>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</si>
  <si>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</si>
  <si>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</si>
  <si>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</si>
  <si>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</si>
  <si>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</si>
  <si>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</si>
  <si>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</si>
  <si>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</si>
  <si>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</si>
  <si>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</si>
  <si>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</si>
  <si>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</si>
  <si>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</si>
  <si>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</si>
  <si>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</si>
  <si>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</si>
  <si>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</si>
  <si>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</si>
  <si>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</si>
  <si>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</si>
  <si>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</si>
  <si>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</si>
  <si>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</si>
  <si>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</si>
  <si>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</si>
  <si>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</si>
  <si>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</si>
  <si>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</si>
  <si>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</si>
  <si>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</si>
  <si>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</si>
  <si>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</si>
  <si>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</si>
  <si>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</si>
  <si>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</si>
  <si>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</si>
  <si>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</si>
  <si>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</si>
  <si>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</si>
  <si>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</si>
  <si>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</si>
  <si>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</si>
  <si>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</si>
  <si>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</si>
  <si>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</si>
  <si>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</si>
  <si>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</si>
  <si>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</si>
  <si>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</si>
  <si>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</si>
  <si>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</si>
  <si>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</si>
  <si>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</si>
  <si>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</si>
  <si>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</si>
  <si>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</si>
  <si>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</si>
  <si>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</si>
  <si>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</si>
  <si>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</si>
  <si>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</si>
  <si>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</si>
  <si>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</si>
  <si>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</si>
  <si>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</si>
  <si>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</si>
  <si>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</si>
  <si>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</si>
  <si>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</si>
  <si>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</si>
  <si>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</si>
  <si>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</si>
  <si>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</si>
  <si>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</si>
  <si>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</si>
  <si>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</si>
  <si>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</si>
  <si>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</si>
  <si>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</si>
  <si>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</si>
  <si>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</si>
  <si>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</si>
  <si>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</si>
  <si>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</si>
  <si>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</si>
  <si>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</si>
  <si>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</si>
  <si>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</si>
  <si>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</si>
  <si>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</si>
  <si>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</si>
  <si>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</si>
  <si>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</si>
  <si>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</si>
  <si>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</si>
  <si>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</si>
  <si>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</si>
  <si>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</si>
  <si>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</si>
  <si>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</si>
  <si>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</si>
  <si>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</si>
  <si>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</si>
  <si>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</si>
  <si>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</si>
  <si>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</si>
  <si>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</si>
  <si>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</si>
  <si>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</si>
  <si>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</si>
  <si>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</si>
  <si>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</si>
  <si>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</si>
  <si>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</si>
  <si>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</si>
  <si>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</si>
  <si>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</si>
  <si>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</si>
  <si>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</si>
  <si>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</si>
  <si>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</si>
  <si>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</si>
  <si>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</si>
  <si>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</si>
  <si>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</si>
  <si>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</si>
  <si>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</si>
  <si>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</si>
  <si>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</si>
  <si>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</si>
  <si>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</si>
  <si>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</si>
  <si>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</si>
  <si>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</si>
  <si>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</si>
  <si>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</si>
  <si>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</si>
  <si>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</si>
  <si>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</si>
  <si>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</si>
  <si>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</si>
  <si>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</si>
  <si>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</si>
  <si>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</si>
  <si>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</si>
  <si>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</si>
  <si>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</si>
  <si>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</si>
  <si>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</si>
  <si>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</si>
  <si>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</si>
  <si>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</si>
  <si>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</si>
  <si>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</si>
  <si>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</si>
  <si>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</si>
  <si>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</si>
  <si>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</si>
  <si>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</si>
  <si>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</si>
  <si>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</si>
  <si>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</si>
  <si>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</si>
  <si>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</si>
  <si>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</si>
  <si>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</si>
  <si>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</si>
  <si>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</si>
  <si>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</si>
  <si>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</si>
  <si>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</si>
  <si>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</si>
  <si>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</si>
  <si>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</si>
  <si>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</si>
  <si>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</si>
  <si>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</si>
  <si>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</si>
  <si>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</si>
  <si>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</si>
  <si>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</si>
  <si>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</si>
  <si>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</si>
  <si>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</si>
  <si>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</si>
  <si>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</si>
  <si>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</si>
  <si>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</si>
  <si>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</si>
  <si>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</si>
  <si>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</si>
  <si>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</si>
  <si>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</si>
  <si>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</si>
  <si>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</si>
  <si>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</si>
  <si>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</si>
  <si>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</si>
  <si>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</si>
  <si>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</si>
  <si>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</si>
  <si>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</si>
  <si>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</si>
  <si>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</si>
  <si>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</si>
  <si>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</si>
  <si>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</si>
  <si>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</si>
  <si>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</si>
  <si>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</si>
  <si>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</si>
  <si>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</si>
  <si>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</si>
  <si>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</si>
  <si>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</si>
  <si>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</si>
  <si>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</si>
  <si>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</si>
  <si>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</si>
  <si>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</si>
  <si>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</si>
  <si>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</si>
  <si>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</si>
  <si>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</si>
  <si>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</si>
  <si>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</si>
  <si>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</si>
  <si>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</si>
  <si>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</si>
  <si>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</si>
  <si>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</si>
  <si>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</si>
  <si>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</si>
  <si>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</si>
  <si>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</si>
  <si>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</si>
  <si>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</si>
  <si>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</si>
  <si>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</si>
  <si>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</si>
  <si>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</si>
  <si>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</si>
  <si>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</si>
  <si>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</si>
  <si>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</si>
  <si>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</si>
  <si>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</si>
  <si>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</si>
  <si>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</si>
  <si>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</si>
  <si>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</si>
  <si>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</si>
  <si>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</si>
  <si>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</si>
  <si>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</si>
  <si>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</si>
  <si>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</si>
  <si>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</si>
  <si>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</si>
  <si>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</si>
  <si>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</si>
  <si>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</si>
  <si>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</si>
  <si>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</si>
  <si>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</si>
  <si>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</si>
  <si>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</si>
  <si>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</si>
  <si>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</si>
  <si>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</si>
  <si>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</si>
  <si>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</si>
  <si>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</si>
  <si>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</si>
  <si>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</si>
  <si>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</si>
  <si>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</si>
  <si>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</si>
  <si>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</si>
  <si>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</si>
  <si>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</si>
  <si>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</si>
  <si>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</si>
  <si>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</si>
  <si>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</si>
  <si>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</si>
  <si>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</si>
  <si>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</si>
  <si>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</si>
  <si>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</si>
  <si>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</si>
  <si>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</si>
  <si>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</si>
  <si>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</si>
  <si>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</si>
  <si>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</si>
  <si>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</si>
  <si>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</si>
  <si>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</si>
  <si>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</si>
  <si>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</si>
  <si>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</si>
  <si>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</si>
  <si>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</si>
  <si>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</si>
  <si>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</si>
  <si>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</si>
  <si>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</si>
  <si>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</si>
  <si>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</si>
  <si>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</si>
  <si>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</si>
  <si>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</si>
  <si>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</si>
  <si>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</si>
  <si>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</si>
  <si>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</si>
  <si>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</si>
  <si>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</si>
  <si>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</si>
  <si>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</si>
  <si>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</si>
  <si>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</si>
  <si>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</si>
  <si>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</si>
  <si>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</si>
  <si>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</si>
  <si>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</si>
  <si>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</si>
  <si>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</si>
  <si>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</si>
  <si>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</si>
  <si>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</si>
  <si>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</si>
  <si>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</si>
  <si>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</si>
  <si>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</si>
  <si>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</si>
  <si>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</si>
  <si>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</si>
  <si>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</si>
  <si>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</si>
  <si>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</si>
  <si>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</si>
  <si>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</si>
  <si>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</si>
  <si>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</si>
  <si>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</si>
  <si>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</si>
  <si>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</si>
  <si>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</si>
  <si>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</si>
  <si>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</si>
  <si>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</si>
  <si>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</si>
  <si>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</si>
  <si>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</si>
  <si>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</si>
  <si>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</si>
  <si>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</si>
  <si>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</si>
  <si>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</si>
  <si>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</si>
  <si>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</si>
  <si>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</si>
  <si>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</si>
  <si>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</si>
  <si>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</si>
  <si>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</si>
  <si>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</si>
  <si>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</si>
  <si>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</si>
  <si>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</si>
  <si>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</si>
  <si>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</si>
  <si>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</si>
  <si>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</si>
  <si>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</si>
  <si>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</si>
  <si>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</si>
  <si>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</si>
  <si>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</si>
  <si>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</si>
  <si>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</si>
  <si>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</si>
  <si>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</si>
  <si>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</si>
  <si>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</si>
  <si>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</si>
  <si>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</si>
  <si>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</si>
  <si>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</si>
  <si>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</si>
  <si>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</si>
  <si>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</si>
  <si>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</si>
  <si>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</si>
  <si>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</si>
  <si>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</si>
  <si>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</si>
  <si>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</si>
  <si>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</si>
  <si>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</si>
  <si>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</si>
  <si>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</si>
  <si>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</si>
  <si>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</si>
  <si>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</si>
  <si>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</si>
  <si>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</si>
  <si>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</si>
  <si>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</si>
  <si>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</si>
  <si>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</si>
  <si>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</si>
  <si>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</si>
  <si>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</si>
  <si>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</si>
  <si>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</si>
  <si>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</si>
  <si>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</si>
  <si>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</si>
  <si>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</si>
  <si>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</si>
  <si>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</si>
  <si>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</si>
  <si>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</si>
  <si>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</si>
  <si>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</si>
  <si>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</si>
  <si>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</si>
  <si>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</si>
  <si>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</si>
  <si>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</si>
  <si>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</si>
  <si>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</si>
  <si>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</si>
  <si>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</si>
  <si>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</si>
  <si>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</si>
  <si>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</si>
  <si>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</si>
  <si>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</si>
  <si>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</si>
  <si>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</si>
  <si>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</si>
  <si>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</si>
  <si>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</si>
  <si>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</si>
  <si>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</si>
  <si>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</si>
  <si>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</si>
  <si>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</si>
  <si>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</si>
  <si>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</si>
  <si>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</si>
  <si>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</si>
  <si>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</si>
  <si>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</si>
  <si>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</si>
  <si>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</si>
  <si>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</si>
  <si>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</si>
  <si>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</si>
  <si>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</si>
  <si>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</si>
  <si>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</si>
  <si>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</si>
  <si>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</si>
  <si>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</si>
  <si>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</si>
  <si>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</si>
  <si>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</si>
  <si>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</si>
  <si>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</si>
  <si>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</si>
  <si>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</si>
  <si>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</si>
  <si>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</si>
  <si>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</si>
  <si>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</si>
  <si>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</si>
  <si>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</si>
  <si>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</si>
  <si>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</si>
  <si>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</si>
  <si>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</si>
  <si>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</si>
  <si>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</si>
  <si>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</si>
  <si>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</si>
  <si>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</si>
  <si>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</si>
  <si>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</si>
  <si>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</si>
  <si>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</si>
  <si>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</si>
  <si>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</si>
  <si>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</si>
  <si>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</si>
  <si>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</si>
  <si>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</si>
  <si>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</si>
  <si>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</si>
  <si>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</si>
  <si>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</si>
  <si>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</si>
  <si>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</si>
  <si>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</si>
  <si>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</si>
  <si>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</si>
  <si>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</si>
  <si>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</si>
  <si>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</si>
  <si>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</si>
  <si>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</si>
  <si>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</si>
  <si>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</si>
  <si>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</si>
  <si>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</si>
  <si>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</si>
  <si>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</si>
  <si>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</si>
  <si>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</si>
  <si>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</si>
  <si>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</si>
  <si>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</si>
  <si>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</si>
  <si>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</si>
  <si>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</si>
  <si>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</si>
  <si>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</si>
  <si>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</si>
  <si>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</si>
  <si>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</si>
  <si>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</si>
  <si>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</si>
  <si>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</si>
  <si>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</si>
  <si>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</si>
  <si>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</si>
  <si>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</si>
  <si>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</si>
  <si>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</si>
  <si>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</si>
  <si>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</si>
  <si>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</si>
  <si>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</si>
  <si>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</si>
  <si>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</si>
  <si>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</si>
  <si>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</si>
  <si>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</si>
  <si>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</si>
  <si>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</si>
  <si>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</si>
  <si>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</si>
  <si>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</si>
  <si>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</si>
  <si>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</si>
  <si>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</si>
  <si>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</si>
  <si>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</si>
  <si>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</si>
  <si>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</si>
  <si>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</si>
  <si>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</si>
  <si>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</si>
  <si>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</si>
  <si>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</si>
  <si>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</si>
  <si>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</si>
  <si>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</si>
  <si>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</si>
  <si>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</si>
  <si>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</si>
  <si>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</si>
  <si>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</si>
  <si>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</si>
  <si>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</si>
  <si>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</si>
  <si>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</si>
  <si>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</si>
  <si>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</si>
  <si>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</si>
  <si>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</si>
  <si>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</si>
  <si>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</si>
  <si>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</si>
  <si>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</si>
  <si>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</si>
  <si>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</si>
  <si>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</si>
  <si>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</si>
  <si>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</si>
  <si>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</si>
  <si>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</si>
  <si>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</si>
  <si>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</si>
  <si>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</si>
  <si>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</si>
  <si>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</si>
  <si>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</si>
  <si>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</si>
  <si>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</si>
  <si>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</si>
  <si>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</si>
  <si>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</si>
  <si>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</si>
  <si>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</si>
  <si>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</si>
  <si>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</si>
  <si>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</si>
  <si>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</si>
  <si>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</si>
  <si>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</si>
  <si>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</si>
  <si>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</si>
  <si>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</si>
  <si>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</si>
  <si>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</si>
  <si>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</si>
  <si>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</si>
  <si>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</si>
  <si>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</si>
  <si>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</si>
  <si>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</si>
  <si>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</si>
  <si>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</si>
  <si>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</si>
  <si>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</si>
  <si>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</si>
  <si>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</si>
  <si>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</si>
  <si>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</si>
  <si>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</si>
  <si>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</si>
  <si>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</si>
  <si>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</si>
  <si>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</si>
  <si>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</si>
  <si>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</si>
  <si>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</si>
  <si>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</si>
  <si>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</si>
  <si>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</si>
  <si>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</si>
  <si>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</si>
  <si>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</si>
  <si>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</si>
  <si>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</si>
  <si>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</si>
  <si>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</si>
  <si>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</si>
  <si>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</si>
  <si>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</si>
  <si>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</si>
  <si>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</si>
  <si>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</si>
  <si>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</si>
  <si>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</si>
  <si>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</si>
  <si>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</si>
  <si>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</si>
  <si>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</si>
  <si>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</si>
  <si>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</si>
  <si>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</si>
  <si>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</si>
  <si>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</si>
  <si>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</si>
  <si>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</si>
  <si>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</si>
  <si>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</si>
  <si>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</si>
  <si>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</si>
  <si>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</si>
  <si>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</si>
  <si>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</si>
  <si>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</si>
  <si>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</si>
  <si>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</si>
  <si>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</si>
  <si>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</si>
  <si>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</si>
  <si>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</si>
  <si>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</si>
  <si>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</si>
  <si>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</si>
  <si>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</si>
  <si>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</si>
  <si>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</si>
  <si>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</si>
  <si>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</si>
  <si>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</si>
  <si>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</si>
  <si>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</si>
  <si>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</si>
  <si>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</si>
  <si>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</si>
  <si>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</si>
  <si>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</si>
  <si>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</si>
  <si>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</si>
  <si>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</si>
  <si>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</si>
  <si>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</si>
  <si>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</si>
  <si>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</si>
  <si>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</si>
  <si>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</si>
  <si>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</si>
  <si>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</si>
  <si>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</si>
  <si>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</si>
  <si>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</si>
  <si>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</si>
  <si>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</si>
  <si>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</si>
  <si>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</si>
  <si>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</si>
  <si>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</si>
  <si>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</si>
  <si>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</si>
  <si>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</si>
  <si>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</si>
  <si>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</si>
  <si>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</si>
  <si>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</si>
  <si>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</si>
  <si>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</si>
  <si>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</si>
  <si>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</si>
  <si>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</si>
  <si>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</si>
  <si>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</si>
  <si>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</si>
  <si>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</si>
  <si>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</si>
  <si>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</si>
  <si>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</si>
  <si>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</si>
  <si>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</si>
  <si>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</si>
  <si>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</si>
  <si>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</si>
  <si>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</si>
  <si>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</si>
  <si>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</si>
  <si>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</si>
  <si>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</si>
  <si>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</si>
  <si>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</si>
  <si>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</si>
  <si>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</si>
  <si>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</si>
  <si>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</si>
  <si>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</si>
  <si>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</si>
  <si>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</si>
  <si>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</si>
  <si>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</si>
  <si>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</si>
  <si>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</si>
  <si>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</si>
  <si>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</si>
  <si>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</si>
  <si>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</si>
  <si>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</si>
  <si>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</si>
  <si>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</si>
  <si>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</si>
  <si>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</si>
  <si>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</si>
  <si>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</si>
  <si>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</si>
  <si>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</si>
  <si>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</si>
  <si>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</si>
  <si>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</si>
  <si>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</si>
  <si>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</si>
  <si>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</si>
  <si>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</si>
  <si>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</si>
  <si>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</si>
  <si>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</si>
  <si>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</si>
  <si>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</si>
  <si>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</si>
  <si>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</si>
  <si>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</si>
  <si>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</si>
  <si>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</si>
  <si>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</si>
  <si>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</si>
  <si>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</si>
  <si>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</si>
  <si>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</si>
  <si>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</si>
  <si>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</si>
  <si>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</si>
  <si>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</si>
  <si>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</si>
  <si>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</si>
  <si>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</si>
  <si>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</si>
  <si>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</si>
  <si>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</si>
  <si>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</si>
  <si>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</si>
  <si>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</si>
  <si>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</si>
  <si>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</si>
  <si>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</si>
  <si>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</si>
  <si>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</si>
  <si>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</si>
  <si>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</si>
  <si>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</si>
  <si>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</si>
  <si>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</si>
  <si>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</si>
  <si>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</si>
  <si>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</si>
  <si>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</si>
  <si>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</si>
  <si>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</si>
  <si>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</si>
  <si>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</si>
  <si>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</si>
  <si>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</si>
  <si>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</si>
  <si>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</si>
  <si>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</si>
  <si>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</si>
  <si>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</si>
  <si>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</si>
  <si>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</si>
  <si>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</si>
  <si>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</si>
  <si>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</si>
  <si>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</si>
  <si>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</si>
  <si>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</si>
  <si>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</si>
  <si>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</si>
  <si>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</si>
  <si>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</si>
  <si>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</si>
  <si>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</si>
  <si>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</si>
  <si>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</si>
  <si>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</si>
  <si>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</si>
  <si>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</si>
  <si>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</si>
  <si>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</si>
  <si>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</si>
  <si>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</si>
  <si>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</si>
  <si>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</si>
  <si>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</si>
  <si>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</si>
  <si>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</si>
  <si>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</si>
  <si>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</si>
  <si>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</si>
  <si>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</si>
  <si>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</si>
  <si>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</si>
  <si>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</si>
  <si>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</si>
  <si>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</si>
  <si>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</si>
  <si>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</si>
  <si>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</si>
  <si>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</si>
  <si>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</si>
  <si>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</si>
  <si>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</si>
  <si>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</si>
  <si>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</si>
  <si>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</si>
  <si>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</si>
  <si>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</si>
  <si>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</si>
  <si>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</si>
  <si>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</si>
  <si>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</si>
  <si>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</si>
  <si>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</si>
  <si>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</si>
  <si>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</si>
  <si>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</si>
  <si>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</si>
  <si>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</si>
  <si>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</si>
  <si>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</si>
  <si>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</si>
  <si>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</si>
  <si>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</si>
  <si>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</si>
  <si>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</si>
  <si>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</si>
  <si>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</si>
  <si>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</si>
  <si>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</si>
  <si>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</si>
  <si>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</si>
  <si>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</si>
  <si>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</si>
  <si>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</si>
  <si>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</si>
  <si>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</si>
  <si>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</si>
  <si>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</si>
  <si>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</si>
  <si>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</si>
  <si>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</si>
  <si>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</si>
  <si>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</si>
  <si>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</si>
  <si>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</si>
  <si>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</si>
  <si>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</si>
  <si>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</si>
  <si>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</si>
  <si>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</si>
  <si>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</si>
  <si>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</si>
  <si>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</si>
  <si>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</si>
  <si>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</si>
  <si>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</si>
  <si>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</si>
  <si>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</si>
  <si>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</si>
  <si>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</si>
  <si>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</si>
  <si>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</si>
  <si>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</si>
  <si>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</si>
  <si>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</si>
  <si>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</si>
  <si>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</si>
  <si>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</si>
  <si>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</si>
  <si>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</si>
  <si>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</si>
  <si>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</si>
  <si>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</si>
  <si>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</si>
  <si>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</si>
  <si>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</si>
  <si>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</si>
  <si>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</si>
  <si>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</si>
  <si>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</si>
  <si>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</si>
  <si>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</si>
  <si>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</si>
  <si>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</si>
  <si>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</si>
  <si>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</si>
  <si>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</si>
  <si>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</si>
  <si>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</si>
  <si>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</si>
  <si>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</si>
  <si>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</si>
  <si>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</si>
  <si>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</si>
  <si>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</si>
  <si>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</si>
  <si>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</si>
  <si>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</si>
  <si>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</si>
  <si>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</si>
  <si>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</si>
  <si>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</si>
  <si>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</si>
  <si>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</si>
  <si>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</si>
  <si>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</si>
  <si>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</si>
  <si>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</si>
  <si>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</si>
  <si>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</si>
  <si>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</si>
  <si>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</si>
  <si>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</si>
  <si>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</si>
  <si>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</si>
  <si>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</si>
  <si>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</si>
  <si>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</si>
  <si>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</si>
  <si>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</si>
  <si>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</si>
  <si>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</si>
  <si>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</si>
  <si>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</si>
  <si>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</si>
  <si>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</si>
  <si>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</si>
  <si>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</si>
  <si>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</si>
  <si>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</si>
  <si>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</si>
  <si>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</si>
  <si>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</si>
  <si>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</si>
  <si>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</si>
  <si>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</si>
  <si>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</si>
  <si>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</si>
  <si>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</si>
  <si>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</si>
  <si>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</si>
  <si>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</si>
  <si>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</si>
  <si>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</si>
  <si>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</si>
  <si>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</si>
  <si>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</si>
  <si>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</si>
  <si>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</si>
  <si>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</si>
  <si>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</si>
  <si>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</si>
  <si>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</si>
  <si>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</si>
  <si>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</si>
  <si>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</si>
  <si>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</si>
  <si>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</si>
  <si>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</si>
  <si>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</si>
  <si>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</si>
  <si>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</si>
  <si>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</si>
  <si>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</si>
  <si>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</si>
  <si>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</si>
  <si>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</si>
  <si>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</si>
  <si>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</si>
  <si>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</si>
  <si>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</si>
  <si>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</si>
  <si>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</si>
  <si>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</si>
  <si>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</si>
  <si>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</si>
  <si>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</si>
  <si>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</si>
  <si>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</si>
  <si>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</si>
  <si>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</si>
  <si>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</si>
  <si>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</si>
  <si>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</si>
  <si>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</si>
  <si>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</si>
  <si>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</si>
  <si>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</si>
  <si>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</si>
  <si>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</si>
  <si>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</si>
  <si>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</si>
  <si>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</si>
  <si>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</si>
  <si>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</si>
  <si>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</si>
  <si>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</si>
  <si>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</si>
  <si>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</si>
  <si>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</si>
  <si>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</si>
  <si>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</si>
  <si>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</si>
  <si>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</si>
  <si>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</si>
  <si>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</si>
  <si>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</si>
  <si>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</si>
  <si>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</si>
  <si>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</si>
  <si>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</si>
  <si>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</si>
  <si>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</si>
  <si>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</si>
  <si>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</si>
  <si>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</si>
  <si>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</si>
  <si>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</si>
  <si>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</si>
  <si>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</si>
  <si>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</si>
  <si>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</si>
  <si>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</si>
  <si>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</si>
  <si>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</si>
  <si>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</si>
  <si>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</si>
  <si>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</si>
  <si>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</si>
  <si>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</si>
  <si>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</si>
  <si>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</si>
  <si>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</si>
  <si>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</si>
  <si>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</si>
  <si>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</si>
  <si>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</si>
  <si>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</si>
  <si>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</si>
  <si>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</si>
  <si>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</si>
  <si>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</si>
  <si>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</si>
  <si>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</si>
  <si>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</si>
  <si>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</si>
  <si>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</si>
  <si>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</si>
  <si>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</si>
  <si>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</si>
  <si>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</si>
  <si>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</si>
  <si>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</si>
  <si>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</si>
  <si>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</si>
  <si>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</si>
  <si>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</si>
  <si>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</si>
  <si>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</si>
  <si>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</si>
  <si>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</si>
  <si>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</si>
  <si>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</si>
  <si>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</si>
  <si>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</si>
  <si>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</si>
  <si>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</si>
  <si>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</si>
  <si>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</si>
  <si>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</si>
  <si>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</si>
  <si>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</si>
  <si>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</si>
  <si>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</si>
  <si>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</si>
  <si>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</si>
  <si>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</si>
  <si>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</si>
  <si>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</si>
  <si>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</si>
  <si>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</si>
  <si>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</si>
  <si>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</si>
  <si>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</si>
  <si>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</si>
  <si>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</si>
  <si>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</si>
  <si>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</si>
  <si>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</si>
  <si>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</si>
  <si>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</si>
  <si>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</si>
  <si>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</si>
  <si>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</si>
  <si>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</si>
  <si>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</si>
  <si>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</si>
  <si>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</si>
  <si>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</si>
  <si>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</si>
  <si>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</si>
  <si>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</si>
  <si>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</si>
  <si>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</si>
  <si>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</si>
  <si>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</si>
  <si>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</si>
  <si>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</si>
  <si>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</si>
  <si>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</si>
  <si>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</si>
  <si>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</si>
  <si>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</si>
  <si>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</si>
  <si>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</si>
  <si>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</si>
  <si>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</si>
  <si>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</si>
  <si>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</si>
  <si>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</si>
  <si>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</si>
  <si>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</si>
  <si>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</si>
  <si>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</si>
  <si>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</si>
  <si>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</si>
  <si>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</si>
  <si>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</si>
  <si>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</si>
  <si>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</si>
  <si>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</si>
  <si>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</si>
  <si>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</si>
  <si>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</si>
  <si>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</si>
  <si>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</si>
  <si>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</si>
  <si>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</si>
  <si>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</si>
  <si>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</si>
  <si>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</si>
  <si>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</si>
  <si>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</si>
  <si>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</si>
  <si>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</si>
  <si>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</si>
  <si>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</si>
  <si>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</si>
  <si>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</si>
  <si>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</si>
  <si>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</si>
  <si>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</si>
  <si>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</si>
  <si>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</si>
  <si>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</si>
  <si>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</si>
  <si>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</si>
  <si>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</si>
  <si>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</si>
  <si>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</si>
  <si>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</si>
  <si>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</si>
  <si>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</si>
  <si>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</si>
  <si>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</si>
  <si>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</si>
  <si>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</si>
  <si>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</si>
  <si>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</si>
  <si>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</si>
  <si>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</si>
  <si>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</si>
  <si>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</si>
  <si>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</si>
  <si>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</si>
  <si>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</si>
  <si>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</si>
  <si>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</si>
  <si>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</si>
  <si>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</si>
  <si>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</si>
  <si>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</si>
  <si>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</si>
  <si>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</si>
  <si>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</si>
  <si>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</si>
  <si>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</si>
  <si>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</si>
  <si>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</si>
  <si>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</si>
  <si>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</si>
  <si>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</si>
  <si>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</si>
  <si>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</si>
  <si>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</si>
  <si>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</si>
  <si>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</si>
  <si>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</si>
  <si>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</si>
  <si>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</si>
  <si>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</si>
  <si>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</si>
  <si>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</si>
  <si>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</si>
  <si>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</si>
  <si>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</si>
  <si>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</si>
  <si>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</si>
  <si>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</si>
  <si>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</si>
  <si>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</si>
  <si>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</si>
  <si>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</si>
  <si>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</si>
  <si>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</si>
  <si>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</si>
  <si>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</si>
  <si>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</si>
  <si>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</si>
  <si>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</si>
  <si>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</si>
  <si>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</si>
  <si>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</si>
  <si>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</si>
  <si>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</si>
  <si>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</si>
  <si>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</si>
  <si>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</si>
  <si>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</si>
  <si>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</si>
  <si>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</si>
  <si>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</si>
  <si>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</si>
  <si>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</si>
  <si>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</si>
  <si>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</si>
  <si>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</si>
  <si>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</si>
  <si>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</si>
  <si>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</si>
  <si>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</si>
  <si>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</si>
  <si>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</si>
  <si>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</si>
  <si>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</si>
  <si>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</si>
  <si>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</si>
  <si>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</si>
  <si>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</si>
  <si>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</si>
  <si>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</si>
  <si>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</si>
  <si>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</si>
  <si>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</si>
  <si>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</si>
  <si>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</si>
  <si>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</si>
  <si>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</si>
  <si>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</si>
  <si>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</si>
  <si>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</si>
  <si>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</si>
  <si>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</si>
  <si>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</si>
  <si>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</si>
  <si>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</si>
  <si>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</si>
  <si>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</si>
  <si>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</si>
  <si>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</si>
  <si>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</si>
  <si>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</si>
  <si>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</si>
  <si>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</si>
  <si>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</si>
  <si>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</si>
  <si>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</si>
  <si>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</si>
  <si>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</si>
  <si>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</si>
  <si>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</si>
  <si>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</si>
  <si>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</si>
  <si>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</si>
  <si>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</si>
  <si>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</si>
  <si>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</si>
  <si>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</si>
  <si>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</si>
  <si>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</si>
  <si>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</si>
  <si>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</si>
  <si>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</si>
  <si>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</si>
  <si>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</si>
  <si>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</si>
  <si>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</si>
  <si>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</si>
  <si>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</si>
  <si>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</si>
  <si>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</si>
  <si>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</si>
  <si>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</si>
  <si>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</si>
  <si>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</si>
  <si>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</si>
  <si>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</si>
  <si>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</si>
  <si>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</si>
  <si>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</si>
  <si>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</si>
  <si>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</si>
  <si>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</si>
  <si>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</si>
  <si>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</si>
  <si>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</si>
  <si>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</si>
  <si>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</si>
  <si>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</si>
  <si>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</si>
  <si>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</si>
  <si>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</si>
  <si>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</si>
  <si>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</si>
  <si>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</si>
  <si>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</si>
  <si>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</si>
  <si>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</si>
  <si>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</si>
  <si>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</si>
  <si>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</si>
  <si>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</si>
  <si>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</si>
  <si>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</si>
  <si>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</si>
  <si>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</si>
  <si>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</si>
  <si>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</si>
  <si>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</si>
  <si>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</si>
  <si>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</si>
  <si>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</si>
  <si>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</si>
  <si>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</si>
  <si>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</si>
  <si>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</si>
  <si>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</si>
  <si>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</si>
  <si>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</si>
  <si>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</si>
  <si>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</si>
  <si>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</si>
  <si>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</si>
  <si>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</si>
  <si>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</si>
  <si>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</si>
  <si>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</si>
  <si>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</si>
  <si>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</si>
  <si>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</si>
  <si>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</si>
  <si>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</si>
  <si>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</si>
  <si>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</si>
  <si>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</si>
  <si>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</si>
  <si>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</si>
  <si>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</si>
  <si>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</si>
  <si>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</si>
  <si>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</si>
  <si>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</si>
  <si>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</si>
  <si>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</si>
  <si>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</si>
  <si>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</si>
  <si>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</si>
  <si>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</si>
  <si>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</si>
  <si>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</si>
  <si>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</si>
  <si>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</si>
  <si>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</si>
  <si>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</si>
  <si>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</si>
  <si>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</si>
  <si>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</si>
  <si>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</si>
  <si>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</si>
  <si>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</si>
  <si>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</si>
  <si>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</si>
  <si>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</si>
  <si>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</si>
  <si>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</si>
  <si>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</si>
  <si>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</si>
  <si>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</si>
  <si>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</si>
  <si>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</si>
  <si>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</si>
  <si>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</si>
  <si>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</si>
  <si>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</si>
  <si>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</si>
  <si>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</si>
  <si>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</si>
  <si>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</si>
  <si>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</si>
  <si>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</si>
  <si>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</si>
  <si>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</si>
  <si>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</si>
  <si>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</si>
  <si>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</si>
  <si>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</si>
  <si>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</si>
  <si>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</si>
  <si>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</si>
  <si>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</si>
  <si>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</si>
  <si>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</si>
  <si>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</si>
  <si>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</si>
  <si>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</si>
  <si>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</si>
  <si>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</si>
  <si>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</si>
  <si>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</si>
  <si>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</si>
  <si>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</si>
  <si>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</si>
  <si>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</si>
  <si>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</si>
  <si>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</si>
  <si>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</si>
  <si>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</si>
  <si>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</si>
  <si>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</si>
  <si>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</si>
  <si>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</si>
  <si>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</si>
  <si>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</si>
  <si>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</si>
  <si>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</si>
  <si>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</si>
  <si>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</si>
  <si>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</si>
  <si>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</si>
  <si>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</si>
  <si>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</si>
  <si>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</si>
  <si>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</si>
  <si>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</si>
  <si>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</si>
  <si>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</si>
  <si>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</si>
  <si>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</si>
  <si>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</si>
  <si>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</si>
  <si>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</si>
  <si>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</si>
  <si>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</si>
  <si>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</si>
  <si>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</si>
  <si>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</si>
  <si>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</si>
  <si>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</si>
  <si>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</si>
  <si>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</si>
  <si>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</si>
  <si>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</si>
  <si>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</si>
  <si>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</si>
  <si>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</si>
  <si>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</si>
  <si>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</si>
  <si>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</si>
  <si>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</si>
  <si>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</si>
  <si>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</si>
  <si>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</si>
  <si>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</si>
  <si>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</si>
  <si>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</si>
  <si>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</si>
  <si>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</si>
  <si>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</si>
  <si>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</si>
  <si>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</si>
  <si>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</si>
  <si>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</si>
  <si>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</si>
  <si>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</si>
  <si>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</si>
  <si>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</si>
  <si>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</si>
  <si>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</si>
  <si>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</si>
  <si>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</si>
  <si>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</si>
  <si>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</si>
  <si>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</si>
  <si>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</si>
  <si>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</si>
  <si>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</si>
  <si>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</si>
  <si>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</si>
  <si>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</si>
  <si>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</si>
  <si>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</si>
  <si>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</si>
  <si>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</si>
  <si>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</si>
  <si>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</si>
  <si>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</si>
  <si>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</si>
  <si>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</si>
  <si>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</si>
  <si>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</si>
  <si>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</si>
  <si>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</si>
  <si>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</si>
  <si>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</si>
  <si>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</si>
  <si>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</si>
  <si>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</si>
  <si>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</si>
  <si>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</si>
  <si>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</si>
  <si>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</si>
  <si>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</si>
  <si>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</si>
  <si>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</si>
  <si>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</si>
  <si>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</si>
  <si>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</si>
  <si>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</si>
  <si>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</si>
  <si>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</si>
  <si>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</si>
  <si>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</si>
  <si>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</si>
  <si>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</si>
  <si>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</si>
  <si>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</si>
  <si>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</si>
  <si>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</si>
  <si>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</si>
  <si>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</si>
  <si>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</si>
  <si>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</si>
  <si>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</si>
  <si>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</si>
  <si>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</si>
  <si>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</si>
  <si>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</si>
  <si>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</si>
  <si>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</si>
  <si>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</si>
  <si>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</si>
  <si>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</si>
  <si>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</si>
  <si>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</si>
  <si>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</si>
  <si>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</si>
  <si>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</si>
  <si>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</si>
  <si>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</si>
  <si>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</si>
  <si>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</si>
  <si>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</si>
  <si>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</si>
  <si>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</si>
  <si>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</si>
  <si>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</si>
  <si>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</si>
  <si>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</si>
  <si>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</si>
  <si>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</si>
  <si>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</si>
  <si>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</si>
  <si>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</si>
  <si>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</si>
  <si>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</si>
  <si>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</si>
  <si>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</si>
  <si>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</si>
  <si>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</si>
  <si>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</si>
  <si>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</si>
  <si>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</si>
  <si>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</si>
  <si>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</si>
  <si>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</si>
  <si>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</si>
  <si>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</si>
  <si>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</si>
  <si>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</si>
  <si>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</si>
  <si>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</si>
  <si>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</si>
  <si>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</si>
  <si>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</si>
  <si>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</si>
  <si>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</si>
  <si>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</si>
  <si>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</si>
  <si>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</si>
  <si>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</si>
  <si>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</si>
  <si>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</si>
  <si>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</si>
  <si>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</si>
  <si>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</si>
  <si>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</si>
  <si>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</si>
  <si>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</si>
  <si>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</si>
  <si>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</si>
  <si>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</si>
  <si>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</si>
  <si>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</si>
  <si>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</si>
  <si>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</si>
  <si>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</si>
  <si>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</si>
  <si>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</si>
  <si>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</si>
  <si>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</si>
  <si>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</si>
  <si>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</si>
  <si>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</si>
  <si>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</si>
  <si>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</si>
  <si>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</si>
  <si>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</si>
  <si>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</si>
  <si>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</si>
  <si>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</si>
  <si>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</si>
  <si>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</si>
  <si>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</si>
  <si>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</si>
  <si>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</si>
  <si>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</si>
  <si>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</si>
  <si>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</si>
  <si>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</si>
  <si>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</si>
  <si>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</si>
  <si>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</si>
  <si>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</si>
  <si>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</si>
  <si>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</si>
  <si>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</si>
  <si>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</si>
  <si>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</si>
  <si>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</si>
  <si>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</si>
  <si>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</si>
  <si>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</si>
  <si>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</si>
  <si>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</si>
  <si>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</si>
  <si>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</si>
  <si>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</si>
  <si>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</si>
  <si>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</si>
  <si>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</si>
  <si>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</si>
  <si>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</si>
  <si>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</si>
  <si>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</si>
  <si>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</si>
  <si>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</si>
  <si>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</si>
  <si>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</si>
  <si>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</si>
  <si>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</si>
  <si>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</si>
  <si>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</si>
  <si>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</si>
  <si>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</si>
  <si>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</si>
  <si>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</si>
  <si>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</si>
  <si>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</si>
  <si>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</si>
  <si>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</si>
  <si>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</si>
  <si>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</si>
  <si>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</si>
  <si>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</si>
  <si>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</si>
  <si>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</si>
  <si>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</si>
  <si>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</si>
  <si>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</si>
  <si>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</si>
  <si>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</si>
  <si>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</si>
  <si>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</si>
  <si>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</si>
  <si>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</si>
  <si>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</si>
  <si>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</si>
  <si>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</si>
  <si>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</si>
  <si>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</si>
  <si>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</si>
  <si>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</si>
  <si>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</si>
  <si>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</si>
  <si>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</si>
  <si>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</si>
  <si>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</si>
  <si>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</si>
  <si>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</si>
  <si>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</si>
  <si>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</si>
  <si>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</si>
  <si>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</si>
  <si>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</si>
  <si>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</si>
  <si>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</si>
  <si>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</si>
  <si>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</si>
  <si>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</si>
  <si>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</si>
  <si>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</si>
  <si>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</si>
  <si>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</si>
  <si>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</si>
  <si>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</si>
  <si>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</si>
  <si>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</si>
  <si>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</si>
  <si>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</si>
  <si>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</si>
  <si>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</si>
  <si>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</si>
  <si>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</si>
  <si>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</si>
  <si>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</si>
  <si>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</si>
  <si>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</si>
  <si>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</si>
  <si>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</si>
  <si>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</si>
  <si>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</si>
  <si>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</si>
  <si>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</si>
  <si>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</si>
  <si>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</si>
  <si>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</si>
  <si>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</si>
  <si>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</si>
  <si>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</si>
  <si>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</si>
  <si>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</si>
  <si>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</si>
  <si>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</si>
  <si>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</si>
  <si>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</si>
  <si>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</si>
  <si>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</si>
  <si>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</si>
  <si>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</si>
  <si>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</si>
  <si>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</si>
  <si>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</si>
  <si>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</si>
  <si>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</si>
  <si>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</si>
  <si>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</si>
  <si>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</si>
  <si>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</si>
  <si>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</si>
  <si>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</si>
  <si>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</si>
  <si>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</si>
  <si>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</si>
  <si>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</si>
  <si>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</si>
  <si>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</si>
  <si>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</si>
  <si>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</si>
  <si>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</si>
  <si>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</si>
  <si>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</si>
  <si>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</si>
  <si>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</si>
  <si>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</si>
  <si>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</si>
  <si>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</si>
  <si>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</si>
  <si>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</si>
  <si>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</si>
  <si>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</si>
  <si>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</si>
  <si>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</si>
  <si>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</si>
  <si>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</si>
  <si>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</si>
  <si>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</si>
  <si>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</si>
  <si>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</si>
  <si>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</si>
  <si>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</si>
  <si>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</si>
  <si>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</si>
  <si>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</si>
  <si>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</si>
  <si>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</si>
  <si>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</si>
  <si>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</si>
  <si>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</si>
  <si>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</si>
  <si>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</si>
  <si>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</si>
  <si>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</si>
  <si>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</si>
  <si>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</si>
  <si>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</si>
  <si>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</si>
  <si>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</si>
  <si>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</si>
  <si>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</si>
  <si>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</si>
  <si>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</si>
  <si>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</si>
  <si>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</si>
  <si>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</si>
  <si>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</si>
  <si>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</si>
  <si>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</si>
  <si>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</si>
  <si>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</si>
  <si>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</si>
  <si>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</si>
  <si>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</si>
  <si>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</si>
  <si>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</si>
  <si>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</si>
  <si>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</si>
  <si>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</si>
  <si>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</si>
  <si>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</si>
  <si>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</si>
  <si>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</si>
  <si>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</si>
  <si>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</si>
  <si>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</si>
  <si>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</si>
  <si>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</si>
  <si>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</si>
  <si>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</si>
  <si>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</si>
  <si>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</si>
  <si>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</si>
  <si>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</si>
  <si>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</si>
  <si>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</si>
  <si>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</si>
  <si>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</si>
  <si>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</si>
  <si>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</si>
  <si>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</si>
  <si>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</si>
  <si>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</si>
  <si>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</si>
  <si>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</si>
  <si>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</si>
  <si>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</si>
  <si>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</si>
  <si>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</si>
  <si>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</si>
  <si>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</si>
  <si>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</si>
  <si>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</si>
  <si>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</si>
  <si>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</si>
  <si>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</si>
  <si>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</si>
  <si>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</si>
  <si>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</si>
  <si>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</si>
  <si>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</si>
  <si>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</si>
  <si>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</si>
  <si>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</si>
  <si>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</si>
  <si>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</si>
  <si>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</si>
  <si>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</si>
  <si>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</si>
  <si>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</si>
  <si>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</si>
  <si>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</si>
  <si>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</si>
  <si>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</si>
  <si>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</si>
  <si>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</si>
  <si>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</si>
  <si>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</si>
  <si>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</si>
  <si>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</si>
  <si>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</si>
  <si>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</si>
  <si>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</si>
  <si>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</si>
  <si>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</si>
  <si>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</si>
  <si>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</si>
  <si>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</si>
  <si>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</si>
  <si>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</si>
  <si>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</si>
  <si>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</si>
  <si>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</si>
  <si>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</si>
  <si>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</si>
  <si>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</si>
  <si>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</si>
  <si>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</si>
  <si>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</si>
  <si>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</si>
  <si>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</si>
  <si>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</si>
  <si>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</si>
  <si>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</si>
  <si>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</si>
  <si>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</si>
  <si>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</si>
  <si>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</si>
  <si>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</si>
  <si>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</si>
  <si>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</si>
  <si>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</si>
  <si>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</si>
  <si>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</si>
  <si>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</si>
  <si>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</si>
  <si>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</si>
  <si>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</si>
  <si>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</si>
  <si>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</si>
  <si>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</si>
  <si>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</si>
  <si>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</si>
  <si>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</si>
  <si>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</si>
  <si>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</si>
  <si>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</si>
  <si>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</si>
  <si>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</si>
  <si>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</si>
  <si>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</si>
  <si>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</si>
  <si>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</si>
  <si>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</si>
  <si>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</si>
  <si>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</si>
  <si>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</si>
  <si>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</si>
  <si>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</si>
  <si>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</si>
  <si>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</si>
  <si>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</si>
  <si>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</si>
  <si>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</si>
  <si>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</si>
  <si>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</si>
  <si>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</si>
  <si>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</si>
  <si>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</si>
  <si>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</si>
  <si>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</si>
  <si>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</si>
  <si>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</si>
  <si>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</si>
  <si>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</si>
  <si>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</si>
  <si>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</si>
  <si>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</si>
  <si>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</si>
  <si>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</si>
  <si>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</si>
  <si>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</si>
  <si>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</si>
  <si>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</si>
  <si>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</si>
  <si>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</si>
  <si>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</si>
  <si>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</si>
  <si>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</si>
  <si>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</si>
  <si>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</si>
  <si>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</si>
  <si>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</si>
  <si>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</si>
  <si>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</si>
  <si>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</si>
  <si>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</si>
  <si>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</si>
  <si>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</si>
  <si>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</si>
  <si>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</si>
  <si>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</si>
  <si>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</si>
  <si>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</si>
  <si>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</si>
  <si>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</si>
  <si>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</si>
  <si>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</si>
  <si>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</si>
  <si>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</si>
  <si>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</si>
  <si>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</si>
  <si>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</si>
  <si>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</si>
  <si>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</si>
  <si>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</si>
  <si>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</si>
  <si>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</si>
  <si>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</si>
  <si>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</si>
  <si>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</si>
  <si>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</si>
  <si>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</si>
  <si>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</si>
  <si>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</si>
  <si>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</si>
  <si>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</si>
  <si>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</si>
  <si>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</si>
  <si>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</si>
  <si>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</si>
  <si>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</si>
  <si>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</si>
  <si>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</si>
  <si>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</si>
  <si>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</si>
  <si>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</si>
  <si>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</si>
  <si>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</si>
  <si>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</si>
  <si>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</si>
  <si>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</si>
  <si>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</si>
  <si>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</si>
  <si>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</si>
  <si>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</si>
  <si>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</si>
  <si>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</si>
  <si>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</si>
  <si>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</si>
  <si>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</si>
  <si>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</si>
  <si>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</si>
  <si>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</si>
  <si>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</si>
  <si>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</si>
  <si>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</si>
  <si>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</si>
  <si>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</si>
  <si>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</si>
  <si>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</si>
  <si>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</si>
  <si>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</si>
  <si>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</si>
  <si>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</si>
  <si>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</si>
  <si>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</si>
  <si>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</si>
  <si>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</si>
  <si>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</si>
  <si>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</si>
  <si>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</si>
  <si>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</si>
  <si>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</si>
  <si>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</si>
  <si>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</si>
  <si>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</si>
  <si>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</si>
  <si>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</si>
  <si>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</si>
  <si>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</si>
  <si>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</si>
  <si>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</si>
  <si>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</si>
  <si>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</si>
  <si>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</si>
  <si>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</si>
  <si>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</si>
  <si>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</si>
  <si>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</si>
  <si>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</si>
  <si>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</si>
  <si>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</si>
  <si>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</si>
  <si>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</si>
  <si>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</si>
  <si>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</si>
  <si>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</si>
  <si>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</si>
  <si>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</si>
  <si>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</si>
  <si>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</si>
  <si>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</si>
  <si>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</si>
  <si>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</si>
  <si>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</si>
  <si>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</si>
  <si>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</si>
  <si>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</si>
  <si>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</si>
  <si>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</si>
  <si>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</si>
  <si>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</si>
  <si>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</si>
  <si>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</si>
  <si>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</si>
  <si>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</si>
  <si>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</si>
  <si>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</si>
  <si>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</si>
  <si>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</si>
  <si>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</si>
  <si>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</si>
  <si>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</si>
  <si>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</si>
  <si>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</si>
  <si>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</si>
  <si>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</si>
  <si>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</si>
  <si>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</si>
  <si>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</si>
  <si>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</si>
  <si>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</si>
  <si>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</si>
  <si>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</si>
  <si>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</si>
  <si>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</si>
  <si>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</si>
  <si>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</si>
  <si>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</si>
  <si>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</si>
  <si>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</si>
  <si>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</si>
  <si>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</si>
  <si>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</si>
  <si>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</si>
  <si>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</si>
  <si>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</si>
  <si>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</si>
  <si>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</si>
  <si>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</si>
  <si>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</si>
  <si>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</si>
  <si>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</si>
  <si>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</si>
  <si>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</si>
  <si>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</si>
  <si>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</si>
  <si>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</si>
  <si>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</si>
  <si>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</si>
  <si>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</si>
  <si>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</si>
  <si>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</si>
  <si>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</si>
  <si>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</si>
  <si>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</si>
  <si>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</si>
  <si>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</si>
  <si>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</si>
  <si>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</si>
  <si>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</si>
  <si>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</si>
  <si>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</si>
  <si>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</si>
  <si>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</si>
  <si>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</si>
  <si>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</si>
  <si>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</si>
  <si>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</si>
  <si>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</si>
  <si>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</si>
  <si>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</si>
  <si>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</si>
  <si>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</si>
  <si>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</si>
  <si>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</si>
  <si>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</si>
  <si>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</si>
  <si>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</si>
  <si>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</si>
  <si>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</si>
  <si>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</si>
  <si>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</si>
  <si>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</si>
  <si>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</si>
  <si>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</si>
  <si>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</si>
  <si>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</si>
  <si>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</si>
  <si>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</si>
  <si>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</si>
  <si>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</si>
  <si>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</si>
  <si>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</si>
  <si>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</si>
  <si>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</si>
  <si>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</si>
  <si>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</si>
  <si>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</si>
  <si>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</si>
  <si>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</si>
  <si>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</si>
  <si>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</si>
  <si>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</si>
  <si>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</si>
  <si>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</si>
  <si>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</si>
  <si>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</si>
  <si>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</si>
  <si>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</si>
  <si>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</si>
  <si>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</si>
  <si>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</si>
  <si>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</si>
  <si>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</si>
  <si>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</si>
  <si>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</si>
  <si>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</si>
  <si>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</si>
  <si>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</si>
  <si>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</si>
  <si>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</si>
  <si>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</si>
  <si>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</si>
  <si>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</si>
  <si>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</si>
  <si>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</si>
  <si>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</si>
  <si>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</si>
  <si>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</si>
  <si>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</si>
  <si>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</si>
  <si>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</si>
  <si>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</si>
  <si>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</si>
  <si>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</si>
  <si>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</si>
  <si>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</si>
  <si>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</si>
  <si>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</si>
  <si>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</si>
  <si>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</si>
  <si>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</si>
  <si>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</si>
  <si>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</si>
  <si>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</si>
  <si>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</si>
  <si>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</si>
  <si>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</si>
  <si>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</si>
  <si>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</si>
  <si>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</si>
  <si>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</si>
  <si>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</si>
  <si>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</si>
  <si>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</si>
  <si>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</si>
  <si>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</si>
  <si>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</si>
  <si>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</si>
  <si>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</si>
  <si>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</si>
  <si>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</si>
  <si>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</si>
  <si>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</si>
  <si>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</si>
  <si>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</si>
  <si>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</si>
  <si>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</si>
  <si>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</si>
  <si>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</si>
  <si>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</si>
  <si>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</si>
  <si>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</si>
  <si>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</si>
  <si>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</si>
  <si>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</si>
  <si>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</si>
  <si>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</si>
  <si>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</si>
  <si>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</si>
  <si>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</si>
  <si>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</si>
  <si>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</si>
  <si>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</si>
  <si>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</si>
  <si>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</si>
  <si>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</si>
  <si>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</si>
  <si>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</si>
  <si>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</si>
  <si>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</si>
  <si>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</si>
  <si>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</si>
  <si>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</si>
  <si>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</si>
  <si>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</si>
  <si>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</si>
  <si>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</si>
  <si>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</si>
  <si>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</si>
  <si>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</si>
  <si>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</si>
  <si>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</si>
  <si>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</si>
  <si>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</si>
  <si>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</si>
  <si>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</si>
  <si>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</si>
  <si>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</si>
  <si>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</si>
  <si>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</si>
  <si>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</si>
  <si>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</si>
  <si>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</si>
  <si>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</si>
  <si>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</si>
  <si>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</si>
  <si>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</si>
  <si>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</si>
  <si>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</si>
  <si>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</si>
  <si>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</si>
  <si>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</si>
  <si>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</si>
  <si>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</si>
  <si>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</si>
  <si>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</si>
  <si>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</si>
  <si>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</si>
  <si>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</si>
  <si>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</si>
  <si>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</si>
  <si>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</si>
  <si>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</si>
  <si>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</si>
  <si>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</si>
  <si>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</si>
  <si>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</si>
  <si>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</si>
  <si>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</si>
  <si>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</si>
  <si>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</si>
  <si>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</si>
  <si>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</si>
  <si>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</si>
  <si>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</si>
  <si>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</si>
  <si>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</si>
  <si>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</si>
  <si>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</si>
  <si>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</si>
  <si>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</si>
  <si>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</si>
  <si>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</si>
  <si>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</si>
  <si>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</si>
  <si>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</si>
  <si>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</si>
  <si>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</si>
  <si>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</si>
  <si>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</si>
  <si>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</si>
  <si>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</si>
  <si>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</si>
  <si>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</si>
  <si>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</si>
  <si>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</si>
  <si>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</si>
  <si>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</si>
  <si>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</si>
  <si>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</si>
  <si>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</si>
  <si>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</si>
  <si>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</si>
  <si>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</si>
  <si>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</si>
  <si>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</si>
  <si>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</si>
  <si>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</si>
  <si>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</si>
  <si>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</si>
  <si>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</si>
  <si>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</si>
  <si>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</si>
  <si>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</si>
  <si>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</si>
  <si>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</si>
  <si>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</si>
  <si>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</si>
  <si>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</si>
  <si>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</si>
  <si>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</si>
  <si>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</si>
  <si>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</si>
  <si>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</si>
  <si>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</si>
  <si>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</si>
  <si>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</si>
  <si>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</si>
  <si>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</si>
  <si>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</si>
  <si>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</si>
  <si>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</si>
  <si>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</si>
  <si>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</si>
  <si>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</si>
  <si>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</si>
  <si>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</si>
  <si>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</si>
  <si>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</si>
  <si>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</si>
  <si>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</si>
  <si>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</si>
  <si>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</si>
  <si>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</si>
  <si>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</si>
  <si>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</si>
  <si>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</si>
  <si>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</si>
  <si>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</si>
  <si>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</si>
  <si>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</si>
  <si>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</si>
  <si>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</si>
  <si>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</si>
  <si>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</si>
  <si>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</si>
  <si>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</si>
  <si>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</si>
  <si>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</si>
  <si>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</si>
  <si>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</si>
  <si>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</si>
  <si>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</si>
  <si>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</si>
  <si>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</si>
  <si>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</si>
  <si>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</si>
  <si>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</si>
  <si>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</si>
  <si>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</si>
  <si>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</si>
  <si>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</si>
  <si>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</si>
  <si>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</si>
  <si>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</si>
  <si>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</si>
  <si>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</si>
  <si>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</si>
  <si>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</si>
  <si>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</si>
  <si>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</si>
  <si>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</si>
  <si>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</si>
  <si>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</si>
  <si>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</si>
  <si>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</si>
  <si>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</si>
  <si>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</si>
  <si>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</si>
  <si>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</si>
  <si>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</si>
  <si>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</si>
  <si>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</si>
  <si>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</si>
  <si>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</si>
  <si>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</si>
  <si>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</si>
  <si>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</si>
  <si>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</si>
  <si>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</si>
  <si>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</si>
  <si>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</si>
  <si>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</si>
  <si>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</si>
  <si>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</si>
  <si>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</si>
  <si>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</si>
  <si>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</si>
  <si>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</si>
  <si>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</si>
  <si>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</si>
  <si>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</si>
  <si>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</si>
  <si>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</si>
  <si>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</si>
  <si>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</si>
  <si>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</si>
  <si>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</si>
  <si>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</si>
  <si>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</si>
  <si>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</si>
  <si>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</si>
  <si>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</si>
  <si>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</si>
  <si>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</si>
  <si>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</si>
  <si>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</si>
  <si>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</si>
  <si>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</si>
  <si>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</si>
  <si>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</si>
  <si>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</si>
  <si>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</si>
  <si>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</si>
  <si>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</si>
  <si>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</si>
  <si>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</si>
  <si>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</si>
  <si>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</si>
  <si>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</si>
  <si>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</si>
  <si>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</si>
  <si>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</si>
  <si>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</si>
  <si>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</si>
  <si>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</si>
  <si>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</si>
  <si>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</si>
  <si>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</si>
  <si>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</si>
  <si>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</si>
  <si>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</si>
  <si>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</si>
  <si>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</si>
  <si>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</si>
  <si>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</si>
  <si>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</si>
  <si>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</si>
  <si>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</si>
  <si>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</si>
  <si>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</si>
  <si>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</si>
  <si>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</si>
  <si>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</si>
  <si>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</si>
  <si>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</si>
  <si>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</si>
  <si>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</si>
  <si>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</si>
  <si>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</si>
  <si>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</si>
  <si>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</si>
  <si>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</si>
  <si>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</si>
  <si>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</si>
  <si>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</si>
  <si>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</si>
  <si>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</si>
  <si>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</si>
  <si>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</si>
  <si>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</si>
  <si>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</si>
  <si>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</si>
  <si>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</si>
  <si>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</si>
  <si>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</si>
  <si>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</si>
  <si>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</si>
  <si>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</si>
  <si>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</si>
  <si>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</si>
  <si>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</si>
  <si>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</si>
  <si>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</si>
  <si>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</si>
  <si>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</si>
  <si>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</si>
  <si>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</si>
  <si>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</si>
  <si>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</si>
  <si>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</si>
  <si>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</si>
  <si>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</si>
  <si>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</si>
  <si>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</si>
  <si>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</si>
  <si>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</si>
  <si>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</si>
  <si>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</si>
  <si>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</si>
  <si>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</si>
  <si>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</si>
  <si>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</si>
  <si>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</si>
  <si>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</si>
  <si>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</si>
  <si>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</si>
  <si>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</si>
  <si>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</si>
  <si>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</si>
  <si>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</si>
  <si>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</si>
  <si>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</si>
  <si>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</si>
  <si>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</si>
  <si>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</si>
  <si>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</si>
  <si>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</si>
  <si>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</si>
  <si>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</si>
  <si>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</si>
  <si>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</si>
  <si>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</si>
  <si>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</si>
  <si>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</si>
  <si>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</si>
  <si>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</si>
  <si>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</si>
  <si>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</si>
  <si>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</si>
  <si>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</si>
  <si>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</si>
  <si>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</si>
  <si>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</si>
  <si>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</si>
  <si>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</si>
  <si>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</si>
  <si>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</si>
  <si>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</si>
  <si>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</si>
  <si>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</si>
  <si>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</si>
  <si>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</si>
  <si>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</si>
  <si>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</si>
  <si>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</si>
  <si>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</si>
  <si>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</si>
  <si>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</si>
  <si>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</si>
  <si>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</si>
  <si>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</si>
  <si>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</si>
  <si>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</si>
  <si>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</si>
  <si>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</si>
  <si>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</si>
  <si>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</si>
  <si>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</si>
  <si>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</si>
  <si>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</si>
  <si>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</si>
  <si>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</si>
  <si>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</si>
  <si>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</si>
  <si>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</si>
  <si>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</si>
  <si>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</si>
  <si>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</si>
  <si>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</si>
  <si>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</si>
  <si>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</si>
  <si>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</si>
  <si>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</si>
  <si>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</si>
  <si>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</si>
  <si>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</si>
  <si>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</si>
  <si>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</si>
  <si>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</si>
  <si>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</si>
  <si>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</si>
  <si>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</si>
  <si>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</si>
  <si>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</si>
  <si>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</si>
  <si>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</si>
  <si>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</si>
  <si>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</si>
  <si>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</si>
  <si>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</si>
  <si>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</si>
  <si>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</si>
  <si>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</si>
  <si>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</si>
  <si>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</si>
  <si>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</si>
  <si>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</si>
  <si>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</si>
  <si>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</si>
  <si>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</si>
  <si>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</si>
  <si>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</si>
  <si>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</si>
  <si>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</si>
  <si>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</si>
  <si>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</si>
  <si>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</si>
  <si>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</si>
  <si>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</si>
  <si>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</si>
  <si>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</si>
  <si>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</si>
  <si>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</si>
  <si>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</si>
  <si>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</si>
  <si>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</si>
  <si>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</si>
  <si>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</si>
  <si>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</si>
  <si>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</si>
  <si>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</si>
  <si>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</si>
  <si>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</si>
  <si>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</si>
  <si>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</si>
  <si>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</si>
  <si>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</si>
  <si>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</si>
  <si>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</si>
  <si>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</si>
  <si>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</si>
  <si>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</si>
  <si>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</si>
  <si>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</si>
  <si>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</si>
  <si>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</si>
  <si>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</si>
  <si>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</si>
  <si>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</si>
  <si>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</si>
  <si>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</si>
  <si>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</si>
  <si>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</si>
  <si>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</si>
  <si>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</si>
  <si>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</si>
  <si>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</si>
  <si>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</si>
  <si>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</si>
  <si>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</si>
  <si>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</si>
  <si>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</si>
  <si>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</si>
  <si>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</si>
  <si>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</si>
  <si>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</si>
  <si>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</si>
  <si>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</si>
  <si>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</si>
  <si>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</si>
  <si>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</si>
  <si>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</si>
  <si>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</si>
  <si>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</si>
  <si>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</si>
  <si>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</si>
  <si>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</si>
  <si>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</si>
  <si>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</si>
  <si>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</si>
  <si>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</si>
  <si>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</si>
  <si>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</si>
  <si>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</si>
  <si>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</si>
  <si>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</si>
  <si>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</si>
  <si>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</si>
  <si>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</si>
  <si>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</si>
  <si>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</si>
  <si>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</si>
  <si>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</si>
  <si>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</si>
  <si>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</si>
  <si>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</si>
  <si>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</si>
  <si>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</si>
  <si>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</si>
  <si>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</si>
  <si>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</si>
  <si>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</si>
  <si>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</si>
  <si>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</si>
  <si>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</si>
  <si>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</si>
  <si>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</si>
  <si>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</si>
  <si>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</si>
  <si>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</si>
  <si>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</si>
  <si>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</si>
  <si>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</si>
  <si>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</si>
  <si>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</si>
  <si>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</si>
  <si>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</si>
  <si>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</si>
  <si>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</si>
  <si>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</si>
  <si>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</si>
  <si>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</si>
  <si>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</si>
  <si>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</si>
  <si>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</si>
  <si>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</si>
  <si>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</si>
  <si>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</si>
  <si>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</si>
  <si>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</si>
  <si>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</si>
  <si>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</si>
  <si>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</si>
  <si>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</si>
  <si>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</si>
  <si>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</si>
  <si>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</si>
  <si>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</si>
  <si>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</si>
  <si>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</si>
  <si>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</si>
  <si>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</si>
  <si>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</si>
  <si>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</si>
  <si>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</si>
  <si>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</si>
  <si>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</si>
  <si>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</si>
  <si>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</si>
  <si>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</si>
  <si>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</si>
  <si>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</si>
  <si>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</si>
  <si>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</si>
  <si>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</si>
  <si>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</si>
  <si>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</si>
  <si>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</si>
  <si>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</si>
  <si>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</si>
  <si>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</si>
  <si>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</si>
  <si>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</si>
  <si>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</si>
  <si>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</si>
  <si>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</si>
  <si>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</si>
  <si>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</si>
  <si>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</si>
  <si>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</si>
  <si>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</si>
  <si>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</si>
  <si>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</si>
  <si>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</si>
  <si>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</si>
  <si>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</si>
  <si>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</si>
  <si>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</si>
  <si>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</si>
  <si>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</si>
  <si>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</si>
  <si>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</si>
  <si>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</si>
  <si>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</si>
  <si>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</si>
  <si>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</si>
  <si>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</si>
  <si>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</si>
  <si>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</si>
  <si>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</si>
  <si>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</si>
  <si>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</si>
  <si>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</si>
  <si>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</si>
  <si>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</si>
  <si>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</si>
  <si>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</si>
  <si>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</si>
  <si>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</si>
  <si>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</si>
  <si>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</si>
  <si>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</si>
  <si>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</si>
  <si>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</si>
  <si>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</si>
  <si>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</si>
  <si>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</si>
  <si>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</si>
  <si>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</si>
  <si>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</si>
  <si>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</si>
  <si>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</si>
  <si>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</si>
  <si>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</si>
  <si>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</si>
  <si>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</si>
  <si>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</si>
  <si>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</si>
  <si>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</si>
  <si>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</si>
  <si>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</si>
  <si>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</si>
  <si>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</si>
  <si>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</si>
  <si>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</si>
  <si>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</si>
  <si>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</si>
  <si>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</si>
  <si>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</si>
  <si>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</si>
  <si>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</si>
  <si>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</si>
  <si>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</si>
  <si>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</si>
  <si>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</si>
  <si>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</si>
  <si>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</si>
  <si>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</si>
  <si>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</si>
  <si>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</si>
  <si>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</si>
  <si>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</si>
  <si>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</si>
  <si>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</si>
  <si>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</si>
  <si>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</si>
  <si>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</si>
  <si>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</si>
  <si>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</si>
  <si>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</si>
  <si>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</si>
  <si>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</si>
  <si>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</si>
  <si>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</si>
  <si>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</si>
  <si>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</si>
  <si>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</si>
  <si>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</si>
  <si>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</si>
  <si>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</si>
  <si>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</si>
  <si>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</si>
  <si>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</si>
  <si>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</si>
  <si>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</si>
  <si>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</si>
  <si>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</si>
  <si>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</si>
  <si>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</si>
  <si>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</si>
  <si>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</si>
  <si>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</si>
  <si>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</si>
  <si>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</si>
  <si>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</si>
  <si>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</si>
  <si>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</si>
  <si>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</si>
  <si>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</si>
  <si>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</si>
  <si>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</si>
  <si>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</si>
  <si>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</si>
  <si>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</si>
  <si>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</si>
  <si>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</si>
  <si>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</si>
  <si>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</si>
  <si>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</si>
  <si>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</si>
  <si>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</si>
  <si>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</si>
  <si>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</si>
  <si>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</si>
  <si>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</si>
  <si>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</si>
  <si>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</si>
  <si>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</si>
  <si>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</si>
  <si>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</si>
  <si>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</si>
  <si>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</si>
  <si>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</si>
  <si>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</si>
  <si>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</si>
  <si>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</si>
  <si>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</si>
  <si>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</si>
  <si>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</si>
  <si>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</si>
  <si>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</si>
  <si>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</si>
  <si>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</si>
  <si>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</si>
  <si>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</si>
  <si>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</si>
  <si>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</si>
  <si>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</si>
  <si>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</si>
  <si>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</si>
  <si>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</si>
  <si>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</si>
  <si>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</si>
  <si>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</si>
  <si>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</si>
  <si>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</si>
  <si>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</si>
  <si>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</si>
  <si>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</si>
  <si>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</si>
  <si>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</si>
  <si>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</si>
  <si>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</si>
  <si>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</si>
  <si>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</si>
  <si>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</si>
  <si>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</si>
  <si>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</si>
  <si>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</si>
  <si>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</si>
  <si>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</si>
  <si>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</si>
  <si>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</si>
  <si>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</si>
  <si>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</si>
  <si>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</si>
  <si>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</si>
  <si>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</si>
  <si>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</si>
  <si>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</si>
  <si>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</si>
  <si>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</si>
  <si>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</si>
  <si>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</si>
  <si>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</si>
  <si>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</si>
  <si>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</si>
  <si>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</si>
  <si>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</si>
  <si>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</si>
  <si>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</si>
  <si>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</si>
  <si>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</si>
  <si>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</si>
  <si>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</si>
  <si>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</si>
  <si>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</si>
  <si>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</si>
  <si>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</si>
  <si>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</si>
  <si>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</si>
  <si>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</si>
  <si>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</si>
  <si>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</si>
  <si>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</si>
  <si>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</si>
  <si>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</si>
  <si>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</si>
  <si>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</si>
  <si>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</si>
  <si>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</si>
  <si>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</si>
  <si>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</si>
  <si>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</si>
  <si>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</si>
  <si>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</si>
  <si>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</si>
  <si>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</si>
  <si>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</si>
  <si>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</si>
  <si>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</si>
  <si>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</si>
  <si>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</si>
  <si>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</si>
  <si>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</si>
  <si>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</si>
  <si>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</si>
  <si>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</si>
  <si>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</si>
  <si>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</si>
  <si>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</si>
  <si>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</si>
  <si>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</si>
  <si>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</si>
  <si>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</si>
  <si>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</si>
  <si>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</si>
  <si>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</si>
  <si>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</si>
  <si>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</si>
  <si>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</si>
  <si>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</si>
  <si>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</si>
  <si>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</si>
  <si>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</si>
  <si>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</si>
  <si>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</si>
  <si>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</si>
  <si>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</si>
  <si>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</si>
  <si>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</si>
  <si>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</si>
  <si>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</si>
  <si>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</si>
  <si>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</si>
  <si>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</si>
  <si>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</si>
  <si>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</si>
  <si>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</si>
  <si>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</si>
  <si>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</si>
  <si>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</si>
  <si>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</si>
  <si>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</si>
  <si>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</si>
  <si>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</si>
  <si>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</si>
  <si>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</si>
  <si>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</si>
  <si>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</si>
  <si>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</si>
  <si>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</si>
  <si>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</si>
  <si>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</si>
  <si>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</si>
  <si>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</si>
  <si>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</si>
  <si>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</si>
  <si>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</si>
  <si>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</si>
  <si>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</si>
  <si>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</si>
  <si>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</si>
  <si>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</si>
  <si>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</si>
  <si>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</si>
  <si>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</si>
  <si>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</si>
  <si>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</si>
  <si>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</si>
  <si>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</si>
  <si>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</si>
  <si>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</si>
  <si>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</si>
  <si>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</si>
  <si>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</si>
  <si>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</si>
  <si>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</si>
  <si>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</si>
  <si>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</si>
  <si>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</si>
  <si>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</si>
  <si>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</si>
  <si>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</si>
  <si>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</si>
  <si>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</si>
  <si>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</si>
  <si>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</si>
  <si>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</si>
  <si>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</si>
  <si>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</si>
  <si>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</si>
  <si>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</si>
  <si>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</si>
  <si>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</si>
  <si>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</si>
  <si>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</si>
  <si>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</si>
  <si>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</si>
  <si>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</si>
  <si>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</si>
  <si>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</si>
  <si>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</si>
  <si>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</si>
  <si>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</si>
  <si>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</si>
  <si>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</si>
  <si>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</si>
  <si>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</si>
  <si>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</si>
  <si>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</si>
  <si>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</si>
  <si>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</si>
  <si>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</si>
  <si>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</si>
  <si>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</si>
  <si>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</si>
  <si>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</si>
  <si>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</si>
  <si>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</si>
  <si>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</si>
  <si>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</si>
  <si>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</si>
  <si>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</si>
  <si>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</si>
  <si>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</si>
  <si>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</si>
  <si>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</si>
  <si>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</si>
  <si>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</si>
  <si>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</si>
  <si>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</si>
  <si>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</si>
  <si>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</si>
  <si>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</si>
  <si>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</si>
  <si>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</si>
  <si>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</si>
  <si>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</si>
  <si>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</si>
  <si>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</si>
  <si>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</si>
  <si>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</si>
  <si>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</si>
  <si>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</si>
  <si>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</si>
  <si>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</si>
  <si>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</si>
  <si>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</si>
  <si>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</si>
  <si>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</si>
  <si>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</si>
  <si>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</si>
  <si>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</si>
  <si>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</si>
  <si>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</si>
  <si>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</si>
  <si>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</si>
  <si>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</si>
  <si>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</si>
  <si>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</si>
  <si>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</si>
  <si>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</si>
  <si>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</si>
  <si>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</si>
  <si>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</si>
  <si>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</si>
  <si>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</si>
  <si>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</si>
  <si>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</si>
  <si>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</si>
  <si>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</si>
  <si>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</si>
  <si>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</si>
  <si>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</si>
  <si>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</si>
  <si>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</si>
  <si>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</si>
  <si>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</si>
  <si>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</si>
  <si>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</si>
  <si>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</si>
  <si>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</si>
  <si>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</si>
  <si>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</si>
  <si>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</si>
  <si>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</si>
  <si>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</si>
  <si>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</si>
  <si>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</si>
  <si>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</si>
  <si>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</si>
  <si>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</si>
  <si>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</si>
  <si>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</si>
  <si>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</si>
  <si>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</si>
  <si>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</si>
  <si>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</si>
  <si>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</si>
  <si>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</si>
  <si>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</si>
  <si>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</si>
  <si>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</si>
  <si>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</si>
  <si>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</si>
  <si>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</si>
  <si>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</si>
  <si>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</si>
  <si>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</si>
  <si>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</si>
  <si>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</si>
  <si>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</si>
  <si>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</si>
  <si>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</si>
  <si>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</si>
  <si>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</si>
  <si>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</si>
  <si>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</si>
  <si>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</si>
  <si>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</si>
  <si>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</si>
  <si>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</si>
  <si>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</si>
  <si>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</si>
  <si>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</si>
  <si>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</si>
  <si>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</si>
  <si>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</si>
  <si>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</si>
  <si>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</si>
  <si>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</si>
  <si>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</si>
  <si>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</si>
  <si>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</si>
  <si>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</si>
  <si>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</si>
  <si>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</si>
  <si>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</si>
  <si>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</si>
  <si>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</si>
  <si>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</si>
  <si>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</si>
  <si>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</si>
  <si>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</si>
  <si>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</si>
  <si>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</si>
  <si>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</si>
  <si>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</si>
  <si>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</si>
  <si>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</si>
  <si>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</si>
  <si>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</si>
  <si>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</si>
  <si>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</si>
  <si>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</si>
  <si>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</si>
  <si>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</si>
  <si>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</si>
  <si>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</si>
  <si>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</si>
  <si>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</si>
  <si>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</si>
  <si>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</si>
  <si>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</si>
  <si>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</si>
  <si>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</si>
  <si>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</si>
  <si>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</si>
  <si>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</si>
  <si>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</si>
  <si>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</si>
  <si>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</si>
  <si>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</si>
  <si>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</si>
  <si>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</si>
  <si>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</si>
  <si>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</si>
  <si>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</si>
  <si>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</si>
  <si>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</si>
  <si>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</si>
  <si>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</si>
  <si>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</si>
  <si>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</si>
  <si>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</si>
  <si>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</si>
  <si>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</si>
  <si>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</si>
  <si>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</si>
  <si>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</si>
  <si>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</si>
  <si>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</si>
  <si>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</si>
  <si>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</si>
  <si>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</si>
  <si>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</si>
  <si>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</si>
  <si>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</si>
  <si>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</si>
  <si>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</si>
  <si>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</si>
  <si>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</si>
  <si>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</si>
  <si>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</si>
  <si>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</si>
  <si>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</si>
  <si>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</si>
  <si>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</si>
  <si>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</si>
  <si>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</si>
  <si>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</si>
  <si>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</si>
  <si>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</si>
  <si>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</si>
  <si>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</si>
  <si>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</si>
  <si>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</si>
  <si>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</si>
  <si>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</si>
  <si>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</si>
  <si>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</si>
  <si>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</si>
  <si>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</si>
  <si>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</si>
  <si>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</si>
  <si>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</si>
  <si>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</si>
  <si>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</si>
  <si>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</si>
  <si>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</si>
  <si>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</si>
  <si>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</si>
  <si>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</si>
  <si>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</si>
  <si>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</si>
  <si>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</si>
  <si>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</si>
  <si>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</si>
  <si>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</si>
  <si>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</si>
  <si>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</si>
  <si>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</si>
  <si>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</si>
  <si>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</si>
  <si>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</si>
  <si>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</si>
  <si>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</si>
  <si>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</si>
  <si>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</si>
  <si>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</si>
  <si>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</si>
  <si>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</si>
  <si>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</si>
  <si>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</si>
  <si>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</si>
  <si>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</si>
  <si>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</si>
  <si>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</si>
  <si>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</si>
  <si>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</si>
  <si>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</si>
  <si>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</si>
  <si>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</si>
  <si>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</si>
  <si>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</si>
  <si>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</si>
  <si>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</si>
  <si>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</si>
  <si>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</si>
  <si>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</si>
  <si>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</si>
  <si>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</si>
  <si>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</si>
  <si>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</si>
  <si>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</si>
  <si>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</si>
  <si>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</si>
  <si>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</si>
  <si>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</si>
  <si>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</si>
  <si>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</si>
  <si>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</si>
  <si>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</si>
  <si>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</si>
  <si>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</si>
  <si>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</si>
  <si>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</si>
  <si>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</si>
  <si>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</si>
  <si>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</si>
  <si>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</si>
  <si>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</si>
  <si>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</si>
  <si>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</si>
  <si>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</si>
  <si>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</si>
  <si>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</si>
  <si>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</si>
  <si>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</si>
  <si>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</si>
  <si>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</si>
  <si>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</si>
  <si>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</si>
  <si>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</si>
  <si>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</si>
  <si>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</si>
  <si>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</si>
  <si>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</si>
  <si>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</si>
  <si>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</si>
  <si>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</si>
  <si>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</si>
  <si>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</si>
  <si>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</si>
  <si>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</si>
  <si>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</si>
  <si>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</si>
  <si>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</si>
  <si>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</si>
  <si>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</si>
  <si>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</si>
  <si>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</si>
  <si>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</si>
  <si>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</si>
  <si>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</si>
  <si>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</si>
  <si>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</si>
  <si>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</si>
  <si>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</si>
  <si>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</si>
  <si>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</si>
  <si>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</si>
  <si>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</si>
  <si>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</si>
  <si>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</si>
  <si>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</si>
  <si>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</si>
  <si>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</si>
  <si>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</si>
  <si>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</si>
  <si>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</si>
  <si>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</si>
  <si>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</si>
  <si>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</si>
  <si>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</si>
  <si>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</si>
  <si>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</si>
  <si>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</si>
  <si>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</si>
  <si>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</si>
  <si>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</si>
  <si>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</si>
  <si>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</si>
  <si>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</si>
  <si>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</si>
  <si>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</si>
  <si>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</si>
  <si>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</si>
  <si>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</si>
  <si>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</si>
  <si>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</si>
  <si>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</si>
  <si>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</si>
  <si>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</si>
  <si>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</si>
  <si>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</si>
  <si>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</si>
  <si>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</si>
  <si>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</si>
  <si>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</si>
  <si>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</si>
  <si>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</si>
  <si>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</si>
  <si>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</si>
  <si>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</si>
  <si>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</si>
  <si>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</si>
  <si>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</si>
  <si>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</si>
  <si>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</si>
  <si>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</si>
  <si>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</si>
  <si>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</si>
  <si>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</si>
  <si>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</si>
  <si>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</si>
  <si>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</si>
  <si>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</si>
  <si>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</si>
  <si>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</si>
  <si>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</si>
  <si>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</si>
  <si>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</si>
  <si>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</si>
  <si>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</si>
  <si>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</si>
  <si>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</si>
  <si>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</si>
  <si>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</si>
  <si>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</si>
  <si>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</si>
  <si>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</si>
  <si>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</si>
  <si>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</si>
  <si>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</si>
  <si>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</si>
  <si>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</si>
  <si>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</si>
  <si>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</si>
  <si>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</si>
  <si>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</si>
  <si>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</si>
  <si>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</si>
  <si>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</si>
  <si>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</si>
  <si>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</si>
  <si>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</si>
  <si>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</si>
  <si>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</si>
  <si>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</si>
  <si>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</si>
  <si>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</si>
  <si>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</si>
  <si>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</si>
  <si>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</si>
  <si>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</si>
  <si>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</si>
  <si>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</si>
  <si>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</si>
  <si>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</si>
  <si>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</si>
  <si>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</si>
  <si>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</si>
  <si>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</si>
  <si>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</si>
  <si>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</si>
  <si>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</si>
  <si>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</si>
  <si>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</si>
  <si>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</si>
  <si>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</si>
  <si>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</si>
  <si>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</si>
  <si>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</si>
  <si>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</si>
  <si>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</si>
  <si>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</si>
  <si>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</si>
  <si>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</si>
  <si>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</si>
  <si>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</si>
  <si>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</si>
  <si>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</si>
  <si>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</si>
  <si>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</si>
  <si>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</si>
  <si>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</si>
  <si>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</si>
  <si>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</si>
  <si>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</si>
  <si>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</si>
  <si>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</si>
  <si>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</si>
  <si>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</si>
  <si>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</si>
  <si>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</si>
  <si>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</si>
  <si>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</si>
  <si>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</si>
  <si>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</si>
  <si>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</si>
  <si>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</si>
  <si>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</si>
  <si>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</si>
  <si>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</si>
  <si>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</si>
  <si>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</si>
  <si>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</si>
  <si>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</si>
  <si>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</si>
  <si>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</si>
  <si>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</si>
  <si>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</si>
  <si>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</si>
  <si>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</si>
  <si>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</si>
  <si>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</si>
  <si>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</si>
  <si>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</si>
  <si>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</si>
  <si>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</si>
  <si>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</si>
  <si>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</si>
  <si>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</si>
  <si>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</si>
  <si>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</si>
  <si>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</si>
  <si>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</si>
  <si>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</si>
  <si>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</si>
  <si>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</si>
  <si>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</si>
  <si>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</si>
  <si>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</si>
  <si>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</si>
  <si>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</si>
  <si>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</si>
  <si>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</si>
  <si>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</si>
  <si>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</si>
  <si>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</si>
  <si>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</si>
  <si>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</si>
  <si>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</si>
  <si>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</si>
  <si>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</si>
  <si>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</si>
  <si>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</si>
  <si>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</si>
  <si>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</si>
  <si>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</si>
  <si>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</si>
  <si>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</si>
  <si>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</si>
  <si>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</si>
  <si>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</si>
  <si>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</si>
  <si>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</si>
  <si>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</si>
  <si>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</si>
  <si>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</si>
  <si>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</si>
  <si>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</si>
  <si>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</si>
  <si>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</si>
  <si>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</si>
  <si>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</si>
  <si>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</si>
  <si>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</si>
  <si>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</si>
  <si>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</si>
  <si>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</si>
  <si>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</si>
  <si>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</si>
  <si>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</si>
  <si>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</si>
  <si>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</si>
  <si>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</si>
  <si>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</si>
  <si>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</si>
  <si>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</si>
  <si>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</si>
  <si>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</si>
  <si>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</si>
  <si>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</si>
  <si>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</si>
  <si>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</si>
  <si>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</si>
  <si>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</si>
  <si>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</si>
  <si>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</si>
  <si>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</si>
  <si>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</si>
  <si>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</si>
  <si>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</si>
  <si>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</si>
  <si>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</si>
  <si>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</si>
  <si>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</si>
  <si>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</si>
  <si>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</si>
  <si>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</si>
  <si>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</si>
  <si>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</si>
  <si>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</si>
  <si>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</si>
  <si>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</si>
  <si>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</si>
  <si>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</si>
  <si>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</si>
  <si>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</si>
  <si>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</si>
  <si>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</si>
  <si>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</si>
  <si>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</si>
  <si>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</si>
  <si>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</si>
  <si>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</si>
  <si>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</si>
  <si>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</si>
  <si>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</si>
  <si>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</si>
  <si>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</si>
  <si>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</si>
  <si>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</si>
  <si>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</si>
  <si>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</si>
  <si>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</si>
  <si>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</si>
  <si>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</si>
  <si>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</si>
  <si>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</si>
  <si>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</si>
  <si>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</si>
  <si>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</si>
  <si>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</si>
  <si>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</si>
  <si>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</si>
  <si>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</si>
  <si>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</si>
  <si>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</si>
  <si>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</si>
  <si>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</si>
  <si>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</si>
  <si>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</si>
  <si>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</si>
  <si>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</si>
  <si>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</si>
  <si>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</si>
  <si>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</si>
  <si>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</si>
  <si>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</si>
  <si>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</si>
  <si>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</si>
  <si>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</si>
  <si>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</si>
  <si>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</si>
  <si>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</si>
  <si>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</si>
  <si>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</si>
  <si>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</si>
  <si>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</si>
  <si>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</si>
  <si>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</si>
  <si>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</si>
  <si>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</si>
  <si>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</si>
  <si>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</si>
  <si>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</si>
  <si>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</si>
  <si>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</si>
  <si>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</si>
  <si>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</si>
  <si>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</si>
  <si>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</si>
  <si>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</si>
  <si>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</si>
  <si>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</si>
  <si>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</si>
  <si>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</si>
  <si>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</si>
  <si>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</si>
  <si>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</si>
  <si>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</si>
  <si>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</si>
  <si>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</si>
  <si>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</si>
  <si>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</si>
  <si>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</si>
  <si>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</si>
  <si>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</si>
  <si>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</si>
  <si>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</si>
  <si>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</si>
  <si>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</si>
  <si>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</si>
  <si>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</si>
  <si>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</si>
  <si>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</si>
  <si>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</si>
  <si>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</si>
  <si>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</si>
  <si>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</si>
  <si>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</si>
  <si>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</si>
  <si>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</si>
  <si>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</si>
  <si>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</si>
  <si>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</si>
  <si>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</si>
  <si>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</si>
  <si>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</si>
  <si>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</si>
  <si>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</si>
  <si>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</si>
  <si>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</si>
  <si>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</si>
  <si>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</si>
  <si>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</si>
  <si>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</si>
  <si>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</si>
  <si>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</si>
  <si>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</si>
  <si>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</si>
  <si>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</si>
  <si>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</si>
  <si>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</si>
  <si>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</si>
  <si>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</si>
  <si>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</si>
  <si>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</si>
  <si>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</si>
  <si>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</si>
  <si>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</si>
  <si>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</si>
  <si>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</si>
  <si>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</si>
  <si>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</si>
  <si>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</si>
  <si>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</si>
  <si>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</si>
  <si>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</si>
  <si>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</si>
  <si>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</si>
  <si>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</si>
  <si>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</si>
  <si>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</si>
  <si>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</si>
  <si>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</si>
  <si>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</si>
  <si>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</si>
  <si>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</si>
  <si>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</si>
  <si>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</si>
  <si>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</si>
  <si>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</si>
  <si>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</si>
  <si>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</si>
  <si>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</si>
  <si>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</si>
  <si>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</si>
  <si>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</si>
  <si>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</si>
  <si>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</si>
  <si>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</si>
  <si>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</si>
  <si>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</si>
  <si>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</si>
  <si>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</si>
  <si>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</si>
  <si>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</si>
  <si>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</si>
  <si>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</si>
  <si>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</si>
  <si>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</si>
  <si>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</si>
  <si>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</si>
  <si>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</si>
  <si>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</si>
  <si>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</si>
  <si>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</si>
  <si>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</si>
  <si>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</si>
  <si>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</si>
  <si>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</si>
  <si>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</si>
  <si>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</si>
  <si>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</si>
  <si>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</si>
  <si>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</si>
  <si>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</si>
  <si>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</si>
  <si>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</si>
  <si>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</si>
  <si>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</si>
  <si>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</si>
  <si>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</si>
  <si>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</si>
  <si>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</si>
  <si>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</si>
  <si>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</si>
  <si>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</si>
  <si>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</si>
  <si>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</si>
  <si>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</si>
  <si>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</si>
  <si>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</si>
  <si>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</si>
  <si>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</si>
  <si>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</si>
  <si>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</si>
  <si>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</si>
  <si>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</si>
  <si>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</si>
  <si>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</si>
  <si>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</si>
  <si>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</si>
  <si>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</si>
  <si>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</si>
  <si>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</si>
  <si>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</si>
  <si>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</si>
  <si>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</si>
  <si>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</si>
  <si>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</si>
  <si>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</si>
  <si>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</si>
  <si>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</si>
  <si>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</si>
  <si>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</si>
  <si>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</si>
  <si>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</si>
  <si>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</si>
  <si>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</si>
  <si>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</si>
  <si>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</si>
  <si>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</si>
  <si>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</si>
  <si>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</si>
  <si>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</si>
  <si>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</si>
  <si>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</si>
  <si>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</si>
  <si>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</si>
  <si>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</si>
  <si>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</si>
  <si>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</si>
  <si>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</si>
  <si>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</si>
  <si>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</si>
  <si>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</si>
  <si>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</si>
  <si>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</si>
  <si>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</si>
  <si>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</si>
  <si>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</si>
  <si>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</si>
  <si>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</si>
  <si>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</si>
  <si>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</si>
  <si>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</si>
  <si>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</si>
  <si>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</si>
  <si>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</si>
  <si>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</si>
  <si>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</si>
  <si>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</si>
  <si>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</si>
  <si>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</si>
  <si>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</si>
  <si>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</si>
  <si>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</si>
  <si>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</si>
  <si>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</si>
  <si>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</si>
  <si>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</si>
  <si>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</si>
  <si>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</si>
  <si>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</si>
  <si>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</si>
  <si>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</si>
  <si>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</si>
  <si>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</si>
  <si>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</si>
  <si>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</si>
  <si>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</si>
  <si>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</si>
  <si>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</si>
  <si>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</si>
  <si>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</si>
  <si>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</si>
  <si>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</si>
  <si>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</si>
  <si>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</si>
  <si>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</si>
  <si>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</si>
  <si>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</si>
  <si>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</si>
  <si>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</si>
  <si>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</si>
  <si>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</si>
  <si>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</si>
  <si>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</si>
  <si>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</si>
  <si>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</si>
  <si>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</si>
  <si>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</si>
  <si>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</si>
  <si>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</si>
  <si>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</si>
  <si>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</si>
  <si>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</si>
  <si>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</si>
  <si>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</si>
  <si>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</si>
  <si>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</si>
  <si>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</si>
  <si>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</si>
  <si>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</si>
  <si>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</si>
  <si>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</si>
  <si>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</si>
  <si>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</si>
  <si>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</si>
  <si>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</si>
  <si>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</si>
  <si>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</si>
  <si>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</si>
  <si>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</si>
  <si>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</si>
  <si>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</si>
  <si>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</si>
  <si>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</si>
  <si>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</si>
  <si>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</si>
  <si>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</si>
  <si>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</si>
  <si>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</si>
  <si>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</si>
  <si>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</si>
  <si>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</si>
  <si>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</si>
  <si>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</si>
  <si>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</si>
  <si>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</si>
  <si>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</si>
  <si>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</si>
  <si>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</si>
  <si>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</si>
  <si>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</si>
  <si>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</si>
  <si>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</si>
  <si>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</si>
  <si>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</si>
  <si>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</si>
  <si>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</si>
  <si>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</si>
  <si>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</si>
  <si>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</si>
  <si>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</si>
  <si>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</si>
  <si>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</si>
  <si>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</si>
  <si>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</si>
  <si>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</si>
  <si>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</si>
  <si>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</si>
  <si>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</si>
  <si>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</si>
  <si>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</si>
  <si>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</si>
  <si>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</si>
  <si>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</si>
  <si>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</si>
  <si>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</si>
  <si>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</si>
  <si>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</si>
  <si>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</si>
  <si>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</si>
  <si>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</si>
  <si>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</si>
  <si>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</si>
  <si>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</si>
  <si>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</si>
  <si>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</si>
  <si>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</si>
  <si>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</si>
  <si>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</si>
  <si>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</si>
  <si>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</si>
  <si>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</si>
  <si>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</si>
  <si>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</si>
  <si>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</si>
  <si>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</si>
  <si>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</si>
  <si>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</si>
  <si>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</si>
  <si>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</si>
  <si>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</si>
  <si>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</si>
  <si>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</si>
  <si>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</si>
  <si>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</si>
  <si>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</si>
  <si>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</si>
  <si>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</si>
  <si>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</si>
  <si>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</si>
  <si>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</si>
  <si>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</si>
  <si>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</si>
  <si>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</si>
  <si>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</si>
  <si>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</si>
  <si>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</si>
  <si>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</si>
  <si>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</si>
  <si>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</si>
  <si>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</si>
  <si>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</si>
  <si>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</si>
  <si>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</si>
  <si>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</si>
  <si>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</si>
  <si>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</si>
  <si>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</si>
  <si>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</si>
  <si>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</si>
  <si>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</si>
  <si>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</si>
  <si>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</si>
  <si>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</si>
  <si>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</si>
  <si>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</si>
  <si>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</si>
  <si>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</si>
  <si>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</si>
  <si>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</si>
  <si>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</si>
  <si>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</si>
  <si>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</si>
  <si>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</si>
  <si>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</si>
  <si>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</si>
  <si>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</si>
  <si>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</si>
  <si>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</si>
  <si>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</si>
  <si>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</si>
  <si>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</si>
  <si>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</si>
  <si>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</si>
  <si>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</si>
  <si>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</si>
  <si>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</si>
  <si>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</si>
  <si>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</si>
  <si>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</si>
  <si>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</si>
  <si>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</si>
  <si>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</si>
  <si>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</si>
  <si>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</si>
  <si>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</si>
  <si>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</si>
  <si>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</si>
  <si>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</si>
  <si>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</si>
  <si>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</si>
  <si>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</si>
  <si>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</si>
  <si>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</si>
  <si>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</si>
  <si>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</si>
  <si>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</si>
  <si>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</si>
  <si>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</si>
  <si>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</si>
  <si>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</si>
  <si>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</si>
  <si>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</si>
  <si>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</si>
  <si>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</si>
  <si>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</si>
  <si>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</si>
  <si>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</si>
  <si>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</si>
  <si>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</si>
  <si>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</si>
  <si>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</si>
  <si>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</si>
  <si>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</si>
  <si>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</si>
  <si>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</si>
  <si>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</si>
  <si>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</si>
  <si>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</si>
  <si>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</si>
  <si>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</si>
  <si>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</si>
  <si>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</si>
  <si>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</si>
  <si>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</si>
  <si>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</si>
  <si>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</si>
  <si>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</si>
  <si>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</si>
  <si>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</si>
  <si>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</si>
  <si>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</si>
  <si>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</si>
  <si>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</si>
  <si>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</si>
  <si>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</si>
  <si>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</si>
  <si>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</si>
  <si>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</si>
  <si>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</si>
  <si>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</si>
  <si>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</si>
  <si>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</si>
  <si>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</si>
  <si>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</si>
  <si>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</si>
  <si>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</si>
  <si>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</si>
  <si>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</si>
  <si>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</si>
  <si>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</si>
  <si>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</si>
  <si>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</si>
  <si>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</si>
  <si>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</si>
  <si>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</si>
  <si>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</si>
  <si>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</si>
  <si>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</si>
  <si>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</si>
  <si>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</si>
  <si>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</si>
  <si>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</si>
  <si>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</si>
  <si>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</si>
  <si>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</si>
  <si>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</si>
  <si>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</si>
  <si>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</si>
  <si>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</si>
  <si>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</si>
  <si>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</si>
  <si>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</si>
  <si>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</si>
  <si>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</si>
  <si>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</si>
  <si>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</si>
  <si>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</si>
  <si>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</si>
  <si>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</si>
  <si>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</si>
  <si>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</si>
  <si>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</si>
  <si>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</si>
  <si>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</si>
  <si>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</si>
  <si>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</si>
  <si>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</si>
  <si>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</si>
  <si>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</si>
  <si>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</si>
  <si>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</si>
  <si>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</si>
  <si>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</si>
  <si>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</si>
  <si>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</si>
  <si>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</si>
  <si>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</si>
  <si>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</si>
  <si>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</si>
  <si>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</si>
  <si>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</si>
  <si>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</si>
  <si>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</si>
  <si>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</si>
  <si>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</si>
  <si>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</si>
  <si>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</si>
  <si>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</si>
  <si>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</si>
  <si>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</si>
  <si>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</si>
  <si>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</si>
  <si>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</si>
  <si>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</si>
  <si>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</si>
  <si>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</si>
  <si>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</si>
  <si>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</si>
  <si>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</si>
  <si>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</si>
  <si>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</si>
  <si>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</si>
  <si>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</si>
  <si>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</si>
  <si>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</si>
  <si>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</si>
  <si>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</si>
  <si>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</si>
  <si>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</si>
  <si>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</si>
  <si>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</si>
  <si>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</si>
  <si>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</si>
  <si>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</si>
  <si>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</si>
  <si>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</si>
  <si>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</si>
  <si>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</si>
  <si>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</si>
  <si>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</si>
  <si>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</si>
  <si>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</si>
  <si>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</si>
  <si>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</si>
  <si>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</si>
  <si>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</si>
  <si>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</si>
  <si>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</si>
  <si>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</si>
  <si>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</si>
  <si>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</si>
  <si>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</si>
  <si>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</si>
  <si>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</si>
  <si>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</si>
  <si>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</si>
  <si>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</si>
  <si>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</si>
  <si>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</si>
  <si>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</si>
  <si>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</si>
  <si>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</si>
  <si>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</si>
  <si>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</si>
  <si>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</si>
  <si>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</si>
  <si>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</si>
  <si>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</si>
  <si>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</si>
  <si>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</si>
  <si>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</si>
  <si>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</si>
  <si>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</si>
  <si>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</si>
  <si>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</si>
  <si>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</si>
  <si>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</si>
  <si>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</si>
  <si>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</si>
  <si>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</si>
  <si>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</si>
  <si>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</si>
  <si>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</si>
  <si>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</si>
  <si>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</si>
  <si>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</si>
  <si>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</si>
  <si>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</si>
  <si>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</si>
  <si>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</si>
  <si>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</si>
  <si>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</si>
  <si>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</si>
  <si>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</si>
  <si>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</si>
  <si>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</si>
  <si>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</si>
  <si>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</si>
  <si>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</si>
  <si>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</si>
  <si>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</si>
  <si>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</si>
  <si>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</si>
  <si>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</si>
  <si>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</si>
  <si>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</si>
  <si>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</si>
  <si>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</si>
  <si>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</si>
  <si>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</si>
  <si>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</si>
  <si>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</si>
  <si>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</si>
  <si>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</si>
  <si>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</si>
  <si>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</si>
  <si>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</si>
  <si>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</si>
  <si>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</si>
  <si>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</si>
  <si>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</si>
  <si>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</si>
  <si>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</si>
  <si>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</si>
  <si>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</si>
  <si>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</si>
  <si>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</si>
  <si>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</si>
  <si>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</si>
  <si>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</si>
  <si>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</si>
  <si>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</si>
  <si>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</si>
  <si>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</si>
  <si>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</si>
  <si>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</si>
  <si>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</si>
  <si>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</si>
  <si>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</si>
  <si>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</si>
  <si>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</si>
  <si>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</si>
  <si>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</si>
  <si>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</si>
  <si>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</si>
  <si>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</si>
  <si>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</si>
  <si>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</si>
  <si>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</si>
  <si>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</si>
  <si>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</si>
  <si>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</si>
  <si>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</si>
  <si>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</si>
  <si>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</si>
  <si>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</si>
  <si>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</si>
  <si>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</si>
  <si>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</si>
  <si>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</si>
  <si>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</si>
  <si>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</si>
  <si>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</si>
  <si>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</si>
  <si>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</si>
  <si>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</si>
  <si>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</si>
  <si>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</si>
  <si>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</si>
  <si>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</si>
  <si>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</si>
  <si>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</si>
  <si>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</si>
  <si>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</si>
  <si>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</si>
  <si>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</si>
  <si>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</si>
  <si>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</si>
  <si>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</si>
  <si>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</si>
  <si>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</si>
  <si>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</si>
  <si>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</si>
  <si>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</si>
  <si>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</si>
  <si>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</si>
  <si>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</si>
  <si>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</si>
  <si>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</si>
  <si>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</si>
  <si>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</si>
  <si>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</si>
  <si>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</si>
  <si>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</si>
  <si>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</si>
  <si>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</si>
  <si>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</si>
  <si>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</si>
  <si>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</si>
  <si>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</si>
  <si>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</si>
  <si>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</si>
  <si>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</si>
  <si>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</si>
  <si>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</si>
  <si>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</si>
  <si>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</si>
  <si>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</si>
  <si>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</si>
  <si>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</si>
  <si>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</si>
  <si>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</si>
  <si>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</si>
  <si>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</si>
  <si>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</si>
  <si>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</si>
  <si>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</si>
  <si>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</si>
  <si>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</si>
  <si>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</si>
  <si>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</si>
  <si>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</si>
  <si>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</si>
  <si>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</si>
  <si>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</si>
  <si>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</si>
  <si>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</si>
  <si>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</si>
  <si>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</si>
  <si>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</si>
  <si>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</si>
  <si>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</si>
  <si>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</si>
  <si>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</si>
  <si>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</si>
  <si>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</si>
  <si>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</si>
  <si>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</si>
  <si>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</si>
  <si>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</si>
  <si>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</si>
  <si>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</si>
  <si>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</si>
  <si>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</si>
  <si>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</si>
  <si>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</si>
  <si>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</si>
  <si>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</si>
  <si>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</si>
  <si>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</si>
  <si>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</si>
  <si>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</si>
  <si>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</si>
  <si>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</si>
  <si>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</si>
  <si>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</si>
  <si>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</si>
  <si>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</si>
  <si>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</si>
  <si>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</si>
  <si>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</si>
  <si>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</si>
  <si>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</si>
  <si>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</si>
  <si>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</si>
  <si>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</si>
  <si>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</si>
  <si>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</si>
  <si>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</si>
  <si>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</si>
  <si>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</si>
  <si>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</si>
  <si>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</si>
  <si>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</si>
  <si>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</si>
  <si>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</si>
  <si>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</si>
  <si>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</si>
  <si>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</si>
  <si>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</si>
  <si>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</si>
  <si>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</si>
  <si>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</si>
  <si>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</si>
  <si>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</si>
  <si>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</si>
  <si>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</si>
  <si>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</si>
  <si>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</si>
  <si>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</si>
  <si>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</si>
  <si>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</si>
  <si>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</si>
  <si>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</si>
  <si>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</si>
  <si>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</si>
  <si>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</si>
  <si>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</si>
  <si>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</si>
  <si>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</si>
  <si>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</si>
  <si>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</si>
  <si>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</si>
  <si>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</si>
  <si>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</si>
  <si>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</si>
  <si>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</si>
  <si>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</si>
  <si>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</si>
  <si>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</si>
  <si>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</si>
  <si>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</si>
  <si>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</si>
  <si>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</si>
  <si>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</si>
  <si>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</si>
  <si>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</si>
  <si>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</si>
  <si>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</si>
  <si>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</si>
  <si>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</si>
  <si>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</si>
  <si>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</si>
  <si>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</si>
  <si>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</si>
  <si>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</si>
  <si>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</si>
  <si>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</si>
  <si>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</si>
  <si>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</si>
  <si>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</si>
  <si>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</si>
  <si>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</si>
  <si>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</si>
  <si>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</si>
  <si>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</si>
  <si>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</si>
  <si>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</si>
  <si>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</si>
  <si>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</si>
  <si>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</si>
  <si>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</si>
  <si>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</si>
  <si>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</si>
  <si>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</si>
  <si>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</si>
  <si>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</si>
  <si>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</si>
  <si>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</si>
  <si>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</si>
  <si>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</si>
  <si>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</si>
  <si>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</si>
  <si>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</si>
  <si>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</si>
  <si>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</si>
  <si>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</si>
  <si>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</si>
  <si>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</si>
  <si>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</si>
  <si>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</si>
  <si>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</si>
  <si>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</si>
  <si>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</si>
  <si>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</si>
  <si>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</si>
  <si>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</si>
  <si>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</si>
  <si>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</si>
  <si>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</si>
  <si>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</si>
  <si>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</si>
  <si>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</si>
  <si>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</si>
  <si>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</si>
  <si>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</si>
  <si>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</si>
  <si>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</si>
  <si>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</si>
  <si>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</si>
  <si>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</si>
  <si>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</si>
  <si>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</si>
  <si>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</si>
  <si>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</si>
  <si>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</si>
  <si>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</si>
  <si>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</si>
  <si>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</si>
  <si>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</si>
  <si>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</si>
  <si>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</si>
  <si>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</si>
  <si>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</si>
  <si>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</si>
  <si>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</si>
  <si>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</si>
  <si>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</si>
  <si>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</si>
  <si>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</si>
  <si>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</si>
  <si>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</si>
  <si>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</si>
  <si>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</si>
  <si>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</si>
  <si>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</si>
  <si>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</si>
  <si>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</si>
  <si>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</si>
  <si>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</si>
  <si>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</si>
  <si>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</si>
  <si>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</si>
  <si>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</si>
  <si>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</si>
  <si>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</si>
  <si>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</si>
  <si>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</si>
  <si>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</si>
  <si>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</si>
  <si>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</si>
  <si>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</si>
  <si>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</si>
  <si>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</si>
  <si>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</si>
  <si>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</si>
  <si>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</si>
  <si>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</si>
  <si>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</si>
  <si>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</si>
  <si>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</si>
  <si>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</si>
  <si>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</si>
  <si>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</si>
  <si>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</si>
  <si>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</si>
  <si>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</si>
  <si>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</si>
  <si>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</si>
  <si>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</si>
  <si>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</si>
  <si>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</si>
  <si>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</si>
  <si>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</si>
  <si>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</si>
  <si>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</si>
  <si>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</si>
  <si>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</si>
  <si>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</si>
  <si>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</si>
  <si>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</si>
  <si>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</si>
  <si>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</si>
  <si>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</si>
  <si>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</si>
  <si>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</si>
  <si>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</si>
  <si>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</si>
  <si>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</si>
  <si>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</si>
  <si>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</si>
  <si>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</si>
  <si>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</si>
  <si>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</si>
  <si>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</si>
  <si>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</si>
  <si>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</si>
  <si>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</si>
  <si>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</si>
  <si>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</si>
  <si>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</si>
  <si>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</si>
  <si>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</si>
  <si>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</si>
  <si>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</si>
  <si>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</si>
  <si>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</si>
  <si>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</si>
  <si>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</si>
  <si>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</si>
  <si>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</si>
  <si>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</si>
  <si>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</si>
  <si>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</si>
  <si>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</si>
  <si>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</si>
  <si>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</si>
  <si>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</si>
  <si>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</si>
  <si>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</si>
  <si>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</si>
  <si>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</si>
  <si>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</si>
  <si>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</si>
  <si>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</si>
  <si>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</si>
  <si>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</si>
  <si>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</si>
  <si>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</si>
  <si>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</si>
  <si>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</si>
  <si>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</si>
  <si>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</si>
  <si>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</si>
  <si>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</si>
  <si>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</si>
  <si>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</si>
  <si>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</si>
  <si>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</si>
  <si>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</si>
  <si>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</si>
  <si>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</si>
  <si>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</si>
  <si>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</si>
  <si>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</si>
  <si>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</si>
  <si>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</si>
  <si>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</si>
  <si>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</si>
  <si>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</si>
  <si>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</si>
  <si>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</si>
  <si>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</si>
  <si>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</si>
  <si>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</si>
  <si>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</si>
  <si>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</si>
  <si>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</si>
  <si>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</si>
  <si>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</si>
  <si>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</si>
  <si>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</si>
  <si>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</si>
  <si>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</si>
  <si>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</si>
  <si>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</si>
  <si>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</si>
  <si>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</si>
  <si>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</si>
  <si>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</si>
  <si>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</si>
  <si>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</si>
  <si>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</si>
  <si>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</si>
  <si>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</si>
  <si>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</si>
  <si>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</si>
  <si>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</si>
  <si>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</si>
  <si>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</si>
  <si>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</si>
  <si>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</si>
  <si>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</si>
  <si>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</si>
  <si>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</si>
  <si>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</si>
  <si>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</si>
  <si>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</si>
  <si>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</si>
  <si>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</si>
  <si>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</si>
  <si>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</si>
  <si>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</si>
  <si>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</si>
  <si>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</si>
  <si>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</si>
  <si>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</si>
  <si>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</si>
  <si>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</si>
  <si>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</si>
  <si>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</si>
  <si>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</si>
  <si>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</si>
  <si>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</si>
  <si>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</si>
  <si>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</si>
  <si>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</si>
  <si>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</si>
  <si>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</si>
  <si>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</si>
  <si>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</si>
  <si>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</si>
  <si>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</si>
  <si>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</si>
  <si>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</si>
  <si>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</si>
  <si>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</si>
  <si>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</si>
  <si>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</si>
  <si>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</si>
  <si>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</si>
  <si>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</si>
  <si>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</si>
  <si>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</si>
  <si>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</si>
  <si>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</si>
  <si>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</si>
  <si>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</si>
  <si>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</si>
  <si>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</si>
  <si>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</si>
  <si>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</si>
  <si>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</si>
  <si>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</si>
  <si>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</si>
  <si>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</si>
  <si>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</si>
  <si>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</si>
  <si>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</si>
  <si>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</si>
  <si>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</si>
  <si>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</si>
  <si>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</si>
  <si>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</si>
  <si>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</si>
  <si>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</si>
  <si>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</si>
  <si>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</si>
  <si>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</si>
  <si>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</si>
  <si>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</si>
  <si>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</si>
  <si>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</si>
  <si>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</si>
  <si>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</si>
  <si>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</si>
  <si>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</si>
  <si>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</si>
  <si>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</si>
  <si>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</si>
  <si>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</si>
  <si>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</si>
  <si>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</si>
  <si>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</si>
  <si>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</si>
  <si>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</si>
  <si>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</si>
  <si>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</si>
  <si>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</si>
  <si>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</si>
  <si>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</si>
  <si>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</si>
  <si>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</si>
  <si>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</si>
  <si>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</si>
  <si>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</si>
  <si>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</si>
  <si>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</si>
  <si>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</si>
  <si>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</si>
  <si>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</si>
  <si>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</si>
  <si>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</si>
  <si>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</si>
  <si>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</si>
  <si>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</si>
  <si>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</si>
  <si>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</si>
  <si>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</si>
  <si>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</si>
  <si>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</si>
  <si>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</si>
  <si>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</si>
  <si>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</si>
  <si>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</si>
  <si>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</si>
  <si>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</si>
  <si>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</si>
  <si>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</si>
  <si>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</si>
  <si>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</si>
  <si>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</si>
  <si>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</si>
  <si>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</si>
  <si>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</si>
  <si>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</si>
  <si>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</si>
  <si>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</si>
  <si>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</si>
  <si>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</si>
  <si>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</si>
  <si>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</si>
  <si>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</si>
  <si>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</si>
  <si>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</si>
  <si>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</si>
  <si>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</si>
  <si>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</si>
  <si>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</si>
  <si>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</si>
  <si>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</si>
  <si>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</si>
  <si>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</si>
  <si>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</si>
  <si>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</si>
  <si>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</si>
  <si>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</si>
  <si>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</si>
  <si>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</si>
  <si>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</si>
  <si>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</si>
  <si>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</si>
  <si>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</si>
  <si>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</si>
  <si>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</si>
  <si>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</si>
  <si>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</si>
  <si>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</si>
  <si>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</si>
  <si>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</si>
  <si>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</si>
  <si>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</si>
  <si>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</si>
  <si>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</si>
  <si>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</si>
  <si>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</si>
  <si>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</si>
  <si>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</si>
  <si>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</si>
  <si>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</si>
  <si>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</si>
  <si>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</si>
  <si>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</si>
  <si>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</si>
  <si>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</si>
  <si>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</si>
  <si>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</si>
  <si>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</si>
  <si>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</si>
  <si>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</si>
  <si>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</si>
  <si>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</si>
  <si>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</si>
  <si>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</si>
  <si>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</si>
  <si>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</si>
  <si>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</si>
  <si>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</si>
  <si>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</si>
  <si>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</si>
  <si>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</si>
  <si>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</si>
  <si>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</si>
  <si>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</si>
  <si>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</si>
  <si>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</si>
  <si>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</si>
  <si>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</si>
  <si>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</si>
  <si>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</si>
  <si>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</si>
  <si>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</si>
  <si>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</si>
  <si>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</si>
  <si>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</si>
  <si>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</si>
  <si>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</si>
  <si>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</si>
  <si>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</si>
  <si>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</si>
  <si>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</si>
  <si>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</si>
  <si>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</si>
  <si>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</si>
  <si>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</si>
  <si>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</si>
  <si>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</si>
  <si>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</si>
  <si>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</si>
  <si>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</si>
  <si>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</si>
  <si>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</si>
  <si>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</si>
  <si>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</si>
  <si>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</si>
  <si>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</si>
  <si>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</si>
  <si>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</si>
  <si>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</si>
  <si>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</si>
  <si>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</si>
  <si>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</si>
  <si>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</si>
  <si>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</si>
  <si>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</si>
  <si>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</si>
  <si>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</si>
  <si>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</si>
  <si>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</si>
  <si>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</si>
  <si>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</si>
  <si>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</si>
  <si>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</si>
  <si>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</si>
  <si>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</si>
  <si>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</si>
  <si>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</si>
  <si>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</si>
  <si>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</si>
  <si>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</si>
  <si>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</si>
  <si>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</si>
  <si>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</si>
  <si>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</si>
  <si>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</si>
  <si>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</si>
  <si>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</si>
  <si>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</si>
  <si>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</si>
  <si>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</si>
  <si>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</si>
  <si>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</si>
  <si>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</si>
  <si>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</si>
  <si>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</si>
  <si>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</si>
  <si>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</si>
  <si>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</si>
  <si>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</si>
  <si>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</si>
  <si>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</si>
  <si>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</si>
  <si>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</si>
  <si>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</si>
  <si>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</si>
  <si>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</si>
  <si>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</si>
  <si>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</si>
  <si>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</si>
  <si>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</si>
  <si>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</si>
  <si>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</si>
  <si>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</si>
  <si>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</si>
  <si>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</si>
  <si>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</si>
  <si>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</si>
  <si>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</si>
  <si>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</si>
  <si>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</si>
  <si>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</si>
  <si>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</si>
  <si>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</si>
  <si>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</si>
  <si>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</si>
  <si>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</si>
  <si>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</si>
  <si>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</si>
  <si>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</si>
  <si>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</si>
  <si>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</si>
  <si>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</si>
  <si>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</si>
  <si>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</si>
  <si>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</si>
  <si>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</si>
  <si>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</si>
  <si>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</si>
  <si>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</si>
  <si>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</si>
  <si>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</si>
  <si>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</si>
  <si>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</si>
  <si>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</si>
  <si>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</si>
  <si>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</si>
  <si>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</si>
  <si>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</si>
  <si>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</si>
  <si>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</si>
  <si>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</si>
  <si>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</si>
  <si>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</si>
  <si>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</si>
  <si>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</si>
  <si>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</si>
  <si>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</si>
  <si>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</si>
  <si>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</si>
  <si>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</si>
  <si>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</si>
  <si>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</si>
  <si>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</si>
  <si>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</si>
  <si>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</si>
  <si>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</si>
  <si>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</si>
  <si>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</si>
  <si>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</si>
  <si>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</si>
  <si>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</si>
  <si>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</si>
  <si>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</si>
  <si>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</si>
  <si>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</si>
  <si>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</si>
  <si>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</si>
  <si>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</si>
  <si>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</si>
  <si>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</si>
  <si>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</si>
  <si>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</si>
  <si>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</si>
  <si>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</si>
  <si>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</si>
  <si>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</si>
  <si>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</si>
  <si>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</si>
  <si>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</si>
  <si>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</si>
  <si>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</si>
  <si>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</si>
  <si>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</si>
  <si>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</si>
  <si>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</si>
  <si>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</si>
  <si>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</si>
  <si>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</si>
  <si>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</si>
  <si>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</si>
  <si>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</si>
  <si>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</si>
  <si>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</si>
  <si>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</si>
  <si>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</si>
  <si>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</si>
  <si>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</si>
  <si>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</si>
  <si>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</si>
  <si>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</si>
  <si>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</si>
  <si>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</si>
  <si>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</si>
  <si>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</si>
  <si>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</si>
  <si>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</si>
  <si>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</si>
  <si>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</si>
  <si>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</si>
  <si>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</si>
  <si>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</si>
  <si>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</si>
  <si>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</si>
  <si>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</si>
  <si>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</si>
  <si>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</si>
  <si>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</si>
  <si>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</si>
  <si>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</si>
  <si>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</si>
  <si>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</si>
  <si>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</si>
  <si>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</si>
  <si>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</si>
  <si>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</si>
  <si>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</si>
  <si>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</si>
  <si>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</si>
  <si>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</si>
  <si>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</si>
  <si>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</si>
  <si>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</si>
  <si>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</si>
  <si>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</si>
  <si>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</si>
  <si>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</si>
  <si>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</si>
  <si>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</si>
  <si>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</si>
  <si>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</si>
  <si>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</si>
  <si>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</si>
  <si>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</si>
  <si>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</si>
  <si>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</si>
  <si>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</si>
  <si>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</si>
  <si>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</si>
  <si>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</si>
  <si>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</si>
  <si>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</si>
  <si>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</si>
  <si>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</si>
  <si>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</si>
  <si>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</si>
  <si>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</si>
  <si>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</si>
  <si>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</si>
  <si>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</si>
  <si>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</si>
  <si>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</si>
  <si>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</si>
  <si>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</si>
  <si>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</si>
  <si>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</si>
  <si>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</si>
  <si>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</si>
  <si>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</si>
  <si>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</si>
  <si>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</si>
  <si>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</si>
  <si>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</si>
  <si>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</si>
  <si>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</si>
  <si>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</si>
  <si>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</si>
  <si>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</si>
  <si>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</si>
  <si>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</si>
  <si>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</si>
  <si>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</si>
  <si>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</si>
  <si>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</si>
  <si>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</si>
  <si>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</si>
  <si>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</si>
  <si>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</si>
  <si>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</si>
  <si>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</si>
  <si>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</si>
  <si>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</si>
  <si>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</si>
  <si>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</si>
  <si>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</si>
  <si>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</si>
  <si>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</si>
  <si>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</si>
  <si>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</si>
  <si>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</si>
  <si>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</si>
  <si>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</si>
  <si>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</si>
  <si>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</si>
  <si>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</si>
  <si>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</si>
  <si>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</si>
  <si>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</si>
  <si>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</si>
  <si>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</si>
  <si>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</si>
  <si>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</si>
  <si>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</si>
  <si>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</si>
  <si>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</si>
  <si>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</si>
  <si>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</si>
  <si>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</si>
  <si>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</si>
  <si>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</si>
  <si>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</si>
  <si>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</si>
  <si>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</si>
  <si>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</si>
  <si>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</si>
  <si>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</si>
  <si>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</si>
  <si>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</si>
  <si>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</si>
  <si>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</si>
  <si>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</si>
  <si>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</si>
  <si>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</si>
  <si>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</si>
  <si>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</si>
  <si>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</si>
  <si>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</si>
  <si>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</si>
  <si>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</si>
  <si>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</si>
  <si>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</si>
  <si>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</si>
  <si>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</si>
  <si>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</si>
  <si>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</si>
  <si>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</si>
  <si>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</si>
  <si>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</si>
  <si>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</si>
  <si>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</si>
  <si>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</si>
  <si>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</si>
  <si>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</si>
  <si>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</si>
  <si>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</si>
  <si>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</si>
  <si>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</si>
  <si>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</si>
  <si>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</si>
  <si>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</si>
  <si>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</si>
  <si>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</si>
  <si>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</si>
  <si>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</si>
  <si>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</si>
  <si>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</si>
  <si>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</si>
  <si>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</si>
  <si>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</si>
  <si>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</si>
  <si>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</si>
  <si>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</si>
  <si>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</si>
  <si>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</si>
  <si>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</si>
  <si>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</si>
  <si>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</si>
  <si>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</si>
  <si>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</si>
  <si>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</si>
  <si>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</si>
  <si>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</si>
  <si>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</si>
  <si>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</si>
  <si>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</si>
  <si>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</si>
  <si>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</si>
  <si>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</si>
  <si>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</si>
  <si>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</si>
  <si>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</si>
  <si>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</si>
  <si>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</si>
  <si>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</si>
  <si>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</si>
  <si>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</si>
  <si>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</si>
  <si>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</si>
  <si>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</si>
  <si>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</si>
  <si>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</si>
  <si>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</si>
  <si>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</si>
  <si>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</si>
  <si>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</si>
  <si>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</si>
  <si>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</si>
  <si>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</si>
  <si>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</si>
  <si>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</si>
  <si>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</si>
  <si>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</si>
  <si>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</si>
  <si>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</si>
  <si>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</si>
  <si>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</si>
  <si>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</si>
  <si>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</si>
  <si>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</si>
  <si>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</si>
  <si>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</si>
  <si>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</si>
  <si>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</si>
  <si>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</si>
  <si>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</si>
  <si>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</si>
  <si>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</si>
  <si>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</si>
  <si>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</si>
  <si>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</si>
  <si>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</si>
  <si>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</si>
  <si>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</si>
  <si>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</si>
  <si>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</si>
  <si>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</si>
  <si>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</si>
  <si>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</si>
  <si>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</si>
  <si>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</si>
  <si>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</si>
  <si>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</si>
  <si>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</si>
  <si>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</si>
  <si>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</si>
  <si>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</si>
  <si>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</si>
  <si>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</si>
  <si>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</si>
  <si>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</si>
  <si>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</si>
  <si>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</si>
  <si>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</si>
  <si>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</si>
  <si>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</si>
  <si>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</si>
  <si>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</si>
  <si>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</si>
  <si>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</si>
  <si>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</si>
  <si>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</si>
  <si>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</si>
  <si>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</si>
  <si>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</si>
  <si>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</si>
  <si>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</si>
  <si>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</si>
  <si>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</si>
  <si>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</si>
  <si>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</si>
  <si>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</si>
  <si>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</si>
  <si>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</si>
  <si>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</si>
  <si>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</si>
  <si>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</si>
  <si>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</si>
  <si>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</si>
  <si>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</si>
  <si>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</si>
  <si>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</si>
  <si>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</si>
  <si>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</si>
  <si>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</si>
  <si>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</si>
  <si>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</si>
  <si>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</si>
  <si>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</si>
  <si>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</si>
  <si>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</si>
  <si>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</si>
  <si>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</si>
  <si>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</si>
  <si>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</si>
  <si>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</si>
  <si>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</si>
  <si>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</si>
  <si>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</si>
  <si>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</si>
  <si>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</si>
  <si>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</si>
  <si>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</si>
  <si>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</si>
  <si>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</si>
  <si>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</si>
  <si>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</si>
  <si>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</si>
  <si>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</si>
  <si>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</si>
  <si>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</si>
  <si>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</si>
  <si>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</si>
  <si>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</si>
  <si>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</si>
  <si>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</si>
  <si>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</si>
  <si>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</si>
  <si>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</si>
  <si>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</si>
  <si>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</si>
  <si>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</si>
  <si>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</si>
  <si>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</si>
  <si>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</si>
  <si>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</si>
  <si>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</si>
  <si>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</si>
  <si>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</si>
  <si>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</si>
  <si>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</si>
  <si>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</si>
  <si>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</si>
  <si>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</si>
  <si>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</si>
  <si>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</si>
  <si>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</si>
  <si>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</si>
  <si>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</si>
  <si>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</si>
  <si>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</si>
  <si>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</si>
  <si>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</si>
  <si>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</si>
  <si>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</si>
  <si>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</si>
  <si>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</si>
  <si>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</si>
  <si>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</si>
  <si>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</si>
  <si>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</si>
  <si>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</si>
  <si>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</si>
  <si>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</si>
  <si>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</si>
  <si>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</si>
  <si>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</si>
  <si>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</si>
  <si>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</si>
  <si>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</si>
  <si>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</si>
  <si>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</si>
  <si>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</si>
  <si>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</si>
  <si>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</si>
  <si>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</si>
  <si>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</si>
  <si>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</si>
  <si>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</si>
  <si>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</si>
  <si>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</si>
  <si>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</si>
  <si>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</si>
  <si>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</si>
  <si>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</si>
  <si>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</si>
  <si>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</si>
  <si>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</si>
  <si>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</si>
  <si>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</si>
  <si>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</si>
  <si>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</si>
  <si>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</si>
  <si>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</si>
  <si>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</si>
  <si>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</si>
  <si>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</si>
  <si>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</si>
  <si>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</si>
  <si>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</si>
  <si>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</si>
  <si>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</si>
  <si>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</si>
  <si>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</si>
  <si>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</si>
  <si>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</si>
  <si>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</si>
  <si>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</si>
  <si>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</si>
  <si>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</si>
  <si>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</si>
  <si>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</si>
  <si>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</si>
  <si>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</si>
  <si>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</si>
  <si>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</si>
  <si>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</si>
  <si>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</si>
  <si>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</si>
  <si>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</si>
  <si>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</si>
  <si>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</si>
  <si>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</si>
  <si>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</si>
  <si>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</si>
  <si>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</si>
  <si>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</si>
  <si>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</si>
  <si>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</si>
  <si>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</si>
  <si>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</si>
  <si>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</si>
  <si>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</si>
  <si>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</si>
  <si>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</si>
  <si>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</si>
  <si>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</si>
  <si>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</si>
  <si>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</si>
  <si>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</si>
  <si>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</si>
  <si>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</si>
  <si>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</si>
  <si>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</si>
  <si>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</si>
  <si>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</si>
  <si>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</si>
  <si>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</si>
  <si>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</si>
  <si>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</si>
  <si>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</si>
  <si>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</si>
  <si>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</si>
  <si>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</si>
  <si>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</si>
  <si>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</si>
  <si>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</si>
  <si>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</si>
  <si>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</si>
  <si>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</si>
  <si>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</si>
  <si>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</si>
  <si>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</si>
  <si>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</si>
  <si>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</si>
  <si>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</si>
  <si>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</si>
  <si>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</si>
  <si>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</si>
  <si>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</si>
  <si>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</si>
  <si>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</si>
  <si>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</si>
  <si>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</si>
  <si>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</si>
  <si>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</si>
  <si>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</si>
  <si>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</si>
  <si>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</si>
  <si>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</si>
  <si>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</si>
  <si>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</si>
  <si>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</si>
  <si>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</si>
  <si>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</si>
  <si>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</si>
  <si>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</si>
  <si>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</si>
  <si>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</si>
  <si>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</si>
  <si>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</si>
  <si>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</si>
  <si>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</si>
  <si>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</si>
  <si>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</si>
  <si>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</si>
  <si>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</si>
  <si>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</si>
  <si>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</si>
  <si>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</si>
  <si>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</si>
  <si>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</si>
  <si>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</si>
  <si>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</si>
  <si>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</si>
  <si>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</si>
  <si>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</si>
  <si>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</si>
  <si>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</si>
  <si>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</si>
  <si>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</si>
  <si>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</si>
  <si>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</si>
  <si>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</si>
  <si>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</si>
  <si>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</si>
  <si>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</si>
  <si>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</si>
  <si>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</si>
  <si>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</si>
  <si>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</si>
  <si>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</si>
  <si>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</si>
  <si>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</si>
  <si>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</si>
  <si>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</si>
  <si>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</si>
  <si>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</si>
  <si>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</si>
  <si>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</si>
  <si>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</si>
  <si>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</si>
  <si>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</si>
  <si>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</si>
  <si>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</si>
  <si>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</si>
  <si>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</si>
  <si>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</si>
  <si>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</si>
  <si>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</si>
  <si>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</si>
  <si>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</si>
  <si>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</si>
  <si>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</si>
  <si>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</si>
  <si>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</si>
  <si>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</si>
  <si>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</si>
  <si>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</si>
  <si>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</si>
  <si>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</si>
  <si>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</si>
  <si>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</si>
  <si>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</si>
  <si>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</si>
  <si>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</si>
  <si>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</si>
  <si>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</si>
  <si>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</si>
  <si>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</si>
  <si>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</si>
  <si>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</si>
  <si>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</si>
  <si>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</si>
  <si>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</si>
  <si>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</si>
  <si>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</si>
  <si>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</si>
  <si>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</si>
  <si>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</si>
  <si>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</si>
  <si>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</si>
  <si>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</si>
  <si>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</si>
  <si>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</si>
  <si>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</si>
  <si>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</si>
  <si>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</si>
  <si>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</si>
  <si>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</si>
  <si>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</si>
  <si>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</si>
  <si>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</si>
  <si>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</si>
  <si>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</si>
  <si>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</si>
  <si>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</si>
  <si>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</si>
  <si>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</si>
  <si>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</si>
  <si>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</si>
  <si>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</si>
  <si>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</si>
  <si>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</si>
  <si>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</si>
  <si>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</si>
  <si>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</si>
  <si>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</si>
  <si>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</si>
  <si>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</si>
  <si>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</si>
  <si>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</si>
  <si>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</si>
  <si>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</si>
  <si>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</si>
  <si>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</si>
  <si>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</si>
  <si>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</si>
  <si>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</si>
  <si>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</si>
  <si>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</si>
  <si>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</si>
  <si>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</si>
  <si>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</si>
  <si>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</si>
  <si>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</si>
  <si>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</si>
  <si>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</si>
  <si>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</si>
  <si>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</si>
  <si>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</si>
  <si>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</si>
  <si>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</si>
  <si>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</si>
  <si>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</si>
  <si>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</si>
  <si>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</si>
  <si>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</si>
  <si>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</si>
  <si>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</si>
  <si>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</si>
  <si>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</si>
  <si>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</si>
  <si>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</si>
  <si>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</si>
  <si>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</si>
  <si>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</si>
  <si>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</si>
  <si>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</si>
  <si>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</si>
  <si>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</si>
  <si>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</si>
  <si>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</si>
  <si>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</si>
  <si>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</si>
  <si>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</si>
  <si>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</si>
  <si>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</si>
  <si>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</si>
  <si>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</si>
  <si>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</si>
  <si>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</si>
  <si>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</si>
  <si>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</si>
  <si>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</si>
  <si>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</si>
  <si>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</si>
  <si>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</si>
  <si>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</si>
  <si>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</si>
  <si>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</si>
  <si>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</si>
  <si>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</si>
  <si>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</si>
  <si>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</si>
  <si>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</si>
  <si>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</si>
  <si>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</si>
  <si>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</si>
  <si>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</si>
  <si>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</si>
  <si>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</si>
  <si>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</si>
  <si>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</si>
  <si>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</si>
  <si>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</si>
  <si>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</si>
  <si>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</si>
  <si>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</si>
  <si>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</si>
  <si>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</si>
  <si>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</si>
  <si>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</si>
  <si>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</si>
  <si>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</si>
  <si>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</si>
  <si>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</si>
  <si>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</si>
  <si>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</si>
  <si>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</si>
  <si>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</si>
  <si>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</si>
  <si>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</si>
  <si>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</si>
  <si>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</si>
  <si>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</si>
  <si>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</si>
  <si>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</si>
  <si>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</si>
  <si>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</si>
  <si>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</si>
  <si>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</si>
  <si>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</si>
  <si>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</si>
  <si>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</si>
  <si>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</si>
  <si>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</si>
  <si>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</si>
  <si>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</si>
  <si>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</si>
  <si>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</si>
  <si>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</si>
  <si>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</si>
  <si>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</si>
  <si>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</si>
  <si>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</si>
  <si>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</si>
  <si>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</si>
  <si>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</si>
  <si>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</si>
  <si>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</si>
  <si>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</si>
  <si>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</si>
  <si>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</si>
  <si>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</si>
  <si>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</si>
  <si>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</si>
  <si>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</si>
  <si>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</si>
  <si>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</si>
  <si>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</si>
  <si>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</si>
  <si>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</si>
  <si>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</si>
  <si>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</si>
  <si>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</si>
  <si>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</si>
  <si>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</si>
  <si>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</si>
  <si>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</si>
  <si>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</si>
  <si>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</si>
  <si>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</si>
  <si>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</si>
  <si>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</si>
  <si>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</si>
  <si>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</si>
  <si>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</si>
  <si>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</si>
  <si>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</si>
  <si>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</si>
  <si>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</si>
  <si>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</si>
  <si>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</si>
  <si>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</si>
  <si>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</si>
  <si>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</si>
  <si>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</si>
  <si>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</si>
  <si>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</si>
  <si>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</si>
  <si>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</si>
  <si>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</si>
  <si>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</si>
  <si>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</si>
  <si>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</si>
  <si>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</si>
  <si>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</si>
  <si>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</si>
  <si>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</si>
  <si>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</si>
  <si>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</si>
  <si>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</si>
  <si>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</si>
  <si>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</si>
  <si>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</si>
  <si>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</si>
  <si>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</si>
  <si>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</si>
  <si>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</si>
  <si>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</si>
  <si>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</si>
  <si>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</si>
  <si>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</si>
  <si>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</si>
  <si>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</si>
  <si>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</si>
  <si>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</si>
  <si>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</si>
  <si>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</si>
  <si>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</si>
  <si>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</si>
  <si>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</si>
  <si>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</si>
  <si>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</si>
  <si>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</si>
  <si>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</si>
  <si>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</si>
  <si>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</si>
  <si>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</si>
  <si>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</si>
  <si>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</si>
  <si>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</si>
  <si>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</si>
  <si>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</si>
  <si>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</si>
  <si>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</si>
  <si>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</si>
  <si>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</si>
  <si>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</si>
  <si>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</si>
  <si>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</si>
  <si>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</si>
  <si>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</si>
  <si>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</si>
  <si>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</si>
  <si>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</si>
  <si>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</si>
  <si>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</si>
  <si>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</si>
  <si>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</si>
  <si>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</si>
  <si>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</si>
  <si>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</si>
  <si>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</si>
  <si>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</si>
  <si>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</si>
  <si>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</si>
  <si>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</si>
  <si>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</si>
  <si>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</si>
  <si>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</si>
  <si>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</si>
  <si>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</si>
  <si>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</si>
  <si>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</si>
  <si>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</si>
  <si>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</si>
  <si>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</si>
  <si>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</si>
  <si>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</si>
  <si>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</si>
  <si>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</si>
  <si>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</si>
  <si>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</si>
  <si>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</si>
  <si>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</si>
  <si>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</si>
  <si>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</si>
  <si>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</si>
  <si>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</si>
  <si>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</si>
  <si>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</si>
  <si>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</si>
  <si>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</si>
  <si>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</si>
  <si>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</si>
  <si>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</si>
  <si>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</si>
  <si>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</si>
  <si>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</si>
  <si>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</si>
  <si>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</si>
  <si>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</si>
  <si>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</si>
  <si>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</si>
  <si>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</si>
  <si>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</si>
  <si>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</si>
  <si>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</si>
  <si>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</si>
  <si>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</si>
  <si>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</si>
  <si>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</si>
  <si>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</si>
  <si>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</si>
  <si>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</si>
  <si>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</si>
  <si>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</si>
  <si>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</si>
  <si>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</si>
  <si>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</si>
  <si>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</si>
  <si>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</si>
  <si>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</si>
  <si>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</si>
  <si>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</si>
  <si>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</si>
  <si>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</si>
  <si>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</si>
  <si>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</si>
  <si>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</si>
  <si>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</si>
  <si>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</si>
  <si>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</si>
  <si>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</si>
  <si>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</si>
  <si>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</si>
  <si>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</si>
  <si>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</si>
  <si>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</si>
  <si>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</si>
  <si>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</si>
  <si>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</si>
  <si>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</si>
  <si>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</si>
  <si>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</si>
  <si>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</si>
  <si>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</si>
  <si>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</si>
  <si>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</si>
  <si>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</si>
  <si>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</si>
  <si>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</si>
  <si>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</si>
  <si>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</si>
  <si>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</si>
  <si>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</si>
  <si>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</si>
  <si>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</si>
  <si>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</si>
  <si>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</si>
  <si>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</si>
  <si>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</si>
  <si>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</si>
  <si>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</si>
  <si>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</si>
  <si>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</si>
  <si>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</si>
  <si>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</si>
  <si>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</si>
  <si>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</si>
  <si>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</si>
  <si>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</si>
  <si>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</si>
  <si>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</si>
  <si>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</si>
  <si>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</si>
  <si>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</si>
  <si>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</si>
  <si>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</si>
  <si>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</si>
  <si>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</si>
  <si>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</si>
  <si>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</si>
  <si>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</si>
  <si>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</si>
  <si>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</si>
  <si>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</si>
  <si>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</si>
  <si>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</si>
  <si>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</si>
  <si>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</si>
  <si>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</si>
  <si>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</si>
  <si>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</si>
  <si>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</si>
  <si>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</si>
  <si>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</si>
  <si>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</si>
  <si>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</si>
  <si>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</si>
  <si>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</si>
  <si>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</si>
  <si>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</si>
  <si>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</si>
  <si>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</si>
  <si>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</si>
  <si>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</si>
  <si>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</si>
  <si>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</si>
  <si>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</si>
  <si>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</si>
  <si>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</si>
  <si>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</si>
  <si>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</si>
  <si>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</si>
  <si>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</si>
  <si>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</si>
  <si>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</si>
  <si>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</si>
  <si>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</si>
  <si>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</si>
  <si>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</si>
  <si>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</si>
  <si>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</si>
  <si>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</si>
  <si>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</si>
  <si>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</si>
  <si>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</si>
  <si>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</si>
  <si>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</si>
  <si>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</si>
  <si>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</si>
  <si>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</si>
  <si>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</si>
  <si>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</si>
  <si>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</si>
  <si>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</si>
  <si>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</si>
  <si>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</si>
  <si>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</si>
  <si>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</si>
  <si>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</si>
  <si>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</si>
  <si>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</si>
  <si>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</si>
  <si>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</si>
  <si>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</si>
  <si>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</si>
  <si>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</si>
  <si>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</si>
  <si>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</si>
  <si>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</si>
  <si>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</si>
  <si>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</si>
  <si>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</si>
  <si>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</si>
  <si>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</si>
  <si>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</si>
  <si>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</si>
  <si>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</si>
  <si>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</si>
  <si>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</si>
  <si>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</si>
  <si>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</si>
  <si>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</si>
  <si>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</si>
  <si>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</si>
  <si>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</si>
  <si>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</si>
  <si>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</si>
  <si>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</si>
  <si>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</si>
  <si>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</si>
  <si>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</si>
  <si>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</si>
  <si>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</si>
  <si>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</si>
  <si>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</si>
  <si>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</si>
  <si>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</si>
  <si>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</si>
  <si>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</si>
  <si>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</si>
  <si>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</si>
  <si>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</si>
  <si>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</si>
  <si>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</si>
  <si>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</si>
  <si>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</si>
  <si>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</si>
  <si>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</si>
  <si>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</si>
  <si>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</si>
  <si>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</si>
  <si>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</si>
  <si>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</si>
  <si>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</si>
  <si>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</si>
  <si>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</si>
  <si>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</si>
  <si>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</si>
  <si>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</si>
  <si>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</si>
  <si>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</si>
  <si>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</si>
  <si>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</si>
  <si>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</si>
  <si>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</si>
  <si>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</si>
  <si>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</si>
  <si>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</si>
  <si>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</si>
  <si>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</si>
  <si>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</si>
  <si>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</si>
  <si>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</si>
  <si>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</si>
  <si>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</si>
  <si>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</si>
  <si>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</si>
  <si>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</si>
  <si>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</si>
  <si>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</si>
  <si>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</si>
  <si>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</si>
  <si>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</si>
  <si>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</si>
  <si>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</si>
  <si>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</si>
  <si>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</si>
  <si>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</si>
  <si>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</si>
  <si>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</si>
  <si>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</si>
  <si>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</si>
  <si>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</si>
  <si>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</si>
  <si>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</si>
  <si>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</si>
  <si>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</si>
  <si>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</si>
  <si>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</si>
  <si>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</si>
  <si>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</si>
  <si>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</si>
  <si>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</si>
  <si>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</si>
  <si>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</si>
  <si>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</si>
  <si>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</si>
  <si>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</si>
  <si>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</si>
  <si>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</si>
  <si>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</si>
  <si>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</si>
  <si>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</si>
  <si>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</si>
  <si>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</si>
  <si>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</si>
  <si>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</si>
  <si>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</si>
  <si>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</si>
  <si>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</si>
  <si>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</si>
  <si>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</si>
  <si>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</si>
  <si>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</si>
  <si>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</si>
  <si>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</si>
  <si>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</si>
  <si>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</si>
  <si>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</si>
  <si>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</si>
  <si>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</si>
  <si>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</si>
  <si>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</si>
  <si>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</si>
  <si>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</si>
  <si>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</si>
  <si>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</si>
  <si>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</si>
  <si>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</si>
  <si>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</si>
  <si>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</si>
  <si>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</si>
  <si>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</si>
  <si>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</si>
  <si>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</si>
  <si>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</si>
  <si>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</si>
  <si>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</si>
  <si>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</si>
  <si>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</si>
  <si>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</si>
  <si>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</si>
  <si>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</si>
  <si>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</si>
  <si>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</si>
  <si>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</si>
  <si>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</si>
  <si>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</si>
  <si>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</si>
  <si>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</si>
  <si>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</si>
  <si>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</si>
  <si>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</si>
  <si>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</si>
  <si>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</si>
  <si>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</si>
  <si>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</si>
  <si>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</si>
  <si>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</si>
  <si>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</si>
  <si>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</si>
  <si>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</si>
  <si>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</si>
  <si>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</si>
  <si>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</si>
  <si>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</si>
  <si>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</si>
  <si>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</si>
  <si>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</si>
  <si>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</si>
  <si>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</si>
  <si>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</si>
  <si>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</si>
  <si>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</si>
  <si>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</si>
  <si>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</si>
  <si>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</si>
  <si>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</si>
  <si>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</si>
  <si>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</si>
  <si>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</si>
  <si>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</si>
  <si>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</si>
  <si>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</si>
  <si>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</si>
  <si>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</si>
  <si>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</si>
  <si>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</si>
  <si>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</si>
  <si>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</si>
  <si>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</si>
  <si>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</si>
  <si>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</si>
  <si>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</si>
  <si>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</si>
  <si>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</si>
  <si>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</si>
  <si>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</si>
  <si>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</si>
  <si>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</si>
  <si>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</si>
  <si>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</si>
  <si>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</si>
  <si>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</si>
  <si>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</si>
  <si>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</si>
  <si>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</si>
  <si>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</si>
  <si>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</si>
  <si>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</si>
  <si>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</si>
  <si>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</si>
  <si>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</si>
  <si>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</si>
  <si>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</si>
  <si>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</si>
  <si>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</si>
  <si>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</si>
  <si>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</si>
  <si>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</si>
  <si>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</si>
  <si>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</si>
  <si>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</si>
  <si>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</si>
  <si>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</si>
  <si>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</si>
  <si>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</si>
  <si>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</si>
  <si>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</si>
  <si>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</si>
  <si>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</si>
  <si>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</si>
  <si>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</si>
  <si>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</si>
  <si>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</si>
  <si>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</si>
  <si>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</si>
  <si>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</si>
  <si>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</si>
  <si>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</si>
  <si>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</si>
  <si>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</si>
  <si>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</si>
  <si>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</si>
  <si>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</si>
  <si>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</si>
  <si>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</si>
  <si>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</si>
  <si>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</si>
  <si>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</si>
  <si>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</si>
  <si>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</si>
  <si>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</si>
  <si>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</si>
  <si>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</si>
  <si>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</si>
  <si>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</si>
  <si>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</si>
  <si>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</si>
  <si>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</si>
  <si>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</si>
  <si>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</si>
  <si>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</si>
  <si>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</si>
  <si>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</si>
  <si>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</si>
  <si>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</si>
  <si>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</si>
  <si>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</si>
  <si>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</si>
  <si>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</si>
  <si>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</si>
  <si>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</si>
  <si>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</si>
  <si>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</si>
  <si>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</si>
  <si>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</si>
  <si>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</si>
  <si>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</si>
  <si>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</si>
  <si>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</si>
  <si>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</si>
  <si>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</si>
  <si>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</si>
  <si>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</si>
  <si>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</si>
  <si>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</si>
  <si>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</si>
  <si>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</si>
  <si>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</si>
  <si>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</si>
  <si>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</si>
  <si>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</si>
  <si>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</si>
  <si>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</si>
  <si>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</si>
  <si>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</si>
  <si>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</si>
  <si>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</si>
  <si>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</si>
  <si>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</si>
  <si>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</si>
  <si>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</si>
  <si>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</si>
  <si>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</si>
  <si>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</si>
  <si>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</si>
  <si>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</si>
  <si>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</si>
  <si>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</si>
  <si>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</si>
  <si>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</si>
  <si>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</si>
  <si>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</si>
  <si>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</si>
  <si>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</si>
  <si>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</si>
  <si>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</si>
  <si>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</si>
  <si>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</si>
  <si>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</si>
  <si>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</si>
  <si>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</si>
  <si>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</si>
  <si>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</si>
  <si>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</si>
  <si>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</si>
  <si>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</si>
  <si>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</si>
  <si>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</si>
  <si>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</si>
  <si>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</si>
  <si>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</si>
  <si>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</si>
  <si>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</si>
  <si>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</si>
  <si>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</si>
  <si>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</si>
  <si>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</si>
  <si>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</si>
  <si>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</si>
  <si>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</si>
  <si>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</si>
  <si>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</si>
  <si>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</si>
  <si>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</si>
  <si>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</si>
  <si>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</si>
  <si>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</si>
  <si>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</si>
  <si>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</si>
  <si>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</si>
  <si>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</si>
  <si>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</si>
  <si>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</si>
  <si>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</si>
  <si>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</si>
  <si>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</si>
  <si>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</si>
  <si>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</si>
  <si>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</si>
  <si>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</si>
  <si>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</si>
  <si>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</si>
  <si>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</si>
  <si>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</si>
  <si>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</si>
  <si>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</si>
  <si>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</si>
  <si>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</si>
  <si>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</si>
  <si>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</si>
  <si>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</si>
  <si>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</si>
  <si>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</si>
  <si>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</si>
  <si>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</si>
  <si>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</si>
  <si>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</si>
  <si>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</si>
  <si>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</si>
  <si>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</si>
  <si>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</si>
  <si>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</si>
  <si>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</si>
  <si>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</si>
  <si>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</si>
  <si>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</si>
  <si>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</si>
  <si>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</si>
  <si>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</si>
  <si>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</si>
  <si>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</si>
  <si>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</si>
  <si>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</si>
  <si>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</si>
  <si>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</si>
  <si>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</si>
  <si>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</si>
  <si>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</si>
  <si>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</si>
  <si>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</si>
  <si>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</si>
  <si>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</si>
  <si>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</si>
  <si>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</si>
  <si>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</si>
  <si>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</si>
  <si>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</si>
  <si>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</si>
  <si>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</si>
  <si>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</si>
  <si>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</si>
  <si>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</si>
  <si>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</si>
  <si>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</si>
  <si>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</si>
  <si>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</si>
  <si>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</si>
  <si>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</si>
  <si>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</si>
  <si>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</si>
  <si>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</si>
  <si>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</si>
  <si>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</si>
  <si>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</si>
  <si>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</si>
  <si>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</si>
  <si>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</si>
  <si>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</si>
  <si>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</si>
  <si>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</si>
  <si>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</si>
  <si>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</si>
  <si>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</si>
  <si>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</si>
  <si>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</si>
  <si>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</si>
  <si>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</si>
  <si>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</si>
  <si>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</si>
  <si>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</si>
  <si>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</si>
  <si>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</si>
  <si>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</si>
  <si>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</si>
  <si>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</si>
  <si>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</si>
  <si>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</si>
  <si>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</si>
  <si>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</si>
  <si>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</si>
  <si>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</si>
  <si>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</si>
  <si>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</si>
  <si>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</si>
  <si>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</si>
  <si>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</si>
  <si>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</si>
  <si>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</si>
  <si>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</si>
  <si>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</si>
  <si>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</si>
  <si>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</si>
  <si>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</si>
  <si>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</si>
  <si>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</si>
  <si>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</si>
  <si>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</si>
  <si>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</si>
  <si>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</si>
  <si>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</si>
  <si>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</si>
  <si>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</si>
  <si>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</si>
  <si>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</si>
  <si>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</si>
  <si>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</si>
  <si>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</si>
  <si>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</si>
  <si>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</si>
  <si>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</si>
  <si>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</si>
  <si>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</si>
  <si>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</si>
  <si>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</si>
  <si>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</si>
  <si>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</si>
  <si>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</si>
  <si>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</si>
  <si>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</si>
  <si>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</si>
  <si>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</si>
  <si>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</si>
  <si>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</si>
  <si>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</si>
  <si>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</si>
  <si>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</si>
  <si>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</si>
  <si>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</si>
  <si>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</si>
  <si>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</si>
  <si>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</si>
  <si>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</si>
  <si>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</si>
  <si>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</si>
  <si>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</si>
  <si>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</si>
  <si>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</si>
  <si>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</si>
  <si>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</si>
  <si>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</si>
  <si>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</si>
  <si>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</si>
  <si>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</si>
  <si>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</si>
  <si>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</si>
  <si>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</si>
  <si>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</si>
  <si>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</si>
  <si>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</si>
  <si>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</si>
  <si>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</si>
  <si>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</si>
  <si>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</si>
  <si>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</si>
  <si>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</si>
  <si>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</si>
  <si>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</si>
  <si>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</si>
  <si>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</si>
  <si>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</si>
  <si>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</si>
  <si>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</si>
  <si>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</si>
  <si>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</si>
  <si>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</si>
  <si>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</si>
  <si>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</si>
  <si>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</si>
  <si>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</si>
  <si>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</si>
  <si>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</si>
  <si>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</si>
  <si>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</si>
  <si>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</si>
  <si>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</si>
  <si>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</si>
  <si>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</si>
  <si>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</si>
  <si>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</si>
  <si>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</si>
  <si>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</si>
  <si>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</si>
  <si>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</si>
  <si>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</si>
  <si>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</si>
  <si>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</si>
  <si>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</si>
  <si>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</si>
  <si>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</si>
  <si>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</si>
  <si>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</si>
  <si>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</si>
  <si>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</si>
  <si>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</si>
  <si>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</si>
  <si>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</si>
  <si>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</si>
  <si>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</si>
  <si>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</si>
  <si>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</si>
  <si>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</si>
  <si>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</si>
  <si>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</si>
  <si>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</si>
  <si>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</si>
  <si>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</si>
  <si>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</si>
  <si>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</si>
  <si>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</si>
  <si>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</si>
  <si>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</si>
  <si>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</si>
  <si>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</si>
  <si>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</si>
  <si>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</si>
  <si>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</si>
  <si>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</si>
  <si>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</si>
  <si>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</si>
  <si>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</si>
  <si>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</si>
  <si>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</si>
  <si>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</si>
  <si>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</si>
  <si>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</si>
  <si>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</si>
  <si>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</si>
  <si>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</si>
  <si>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</si>
  <si>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</si>
  <si>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</si>
  <si>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</si>
  <si>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</si>
  <si>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</si>
  <si>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</si>
  <si>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</si>
  <si>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</si>
  <si>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</si>
  <si>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</si>
  <si>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</si>
  <si>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</si>
  <si>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</si>
  <si>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</si>
  <si>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</si>
  <si>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</si>
  <si>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</si>
  <si>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</si>
  <si>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</si>
  <si>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</si>
  <si>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</si>
  <si>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</si>
  <si>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</si>
  <si>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</si>
  <si>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</si>
  <si>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</si>
  <si>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</si>
  <si>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</si>
  <si>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</si>
  <si>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</si>
  <si>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</si>
  <si>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</si>
  <si>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</si>
  <si>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</si>
  <si>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</si>
  <si>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</si>
  <si>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</si>
  <si>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</si>
  <si>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</si>
  <si>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</si>
  <si>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</si>
  <si>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</si>
  <si>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</si>
  <si>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</si>
  <si>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</si>
  <si>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</si>
  <si>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</si>
  <si>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</si>
  <si>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</si>
  <si>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</si>
  <si>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</si>
  <si>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</si>
  <si>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</si>
  <si>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</si>
  <si>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</si>
  <si>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</si>
  <si>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</si>
  <si>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</si>
  <si>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</si>
  <si>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</si>
  <si>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</si>
  <si>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</si>
  <si>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</si>
  <si>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</si>
  <si>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</si>
  <si>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</si>
  <si>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</si>
  <si>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</si>
  <si>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</si>
  <si>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</si>
  <si>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</si>
  <si>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</si>
  <si>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</si>
  <si>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</si>
  <si>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</si>
  <si>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</si>
  <si>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</si>
  <si>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</si>
  <si>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</si>
  <si>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</si>
  <si>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</si>
  <si>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</si>
  <si>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</si>
  <si>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</si>
  <si>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</si>
  <si>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</si>
  <si>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</si>
  <si>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</si>
  <si>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</si>
  <si>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</si>
  <si>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</si>
  <si>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</si>
  <si>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</si>
  <si>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</si>
  <si>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</si>
  <si>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</si>
  <si>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</si>
  <si>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</si>
  <si>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</si>
  <si>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</si>
  <si>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</si>
  <si>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</si>
  <si>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</si>
  <si>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</si>
  <si>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</si>
  <si>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</si>
  <si>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</si>
  <si>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</si>
  <si>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</si>
  <si>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</si>
  <si>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</si>
  <si>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</si>
  <si>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</si>
  <si>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</si>
  <si>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</si>
  <si>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</si>
  <si>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</si>
  <si>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</si>
  <si>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</si>
  <si>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</si>
  <si>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</si>
  <si>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</si>
  <si>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</si>
  <si>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</si>
  <si>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</si>
  <si>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</si>
  <si>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</si>
  <si>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</si>
  <si>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</si>
  <si>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</si>
  <si>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</si>
  <si>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</si>
  <si>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</si>
  <si>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</si>
  <si>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</si>
  <si>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</si>
  <si>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</si>
  <si>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</si>
  <si>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</si>
  <si>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</si>
  <si>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</si>
  <si>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</si>
  <si>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</si>
  <si>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</si>
  <si>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</si>
  <si>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</si>
  <si>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</si>
  <si>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</si>
  <si>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</si>
  <si>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</si>
  <si>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</si>
  <si>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</si>
  <si>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</si>
  <si>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</si>
  <si>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</si>
  <si>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</si>
  <si>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</si>
  <si>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</si>
  <si>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</si>
  <si>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</si>
  <si>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</si>
  <si>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</si>
  <si>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</si>
  <si>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</si>
  <si>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</si>
  <si>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</si>
  <si>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</si>
  <si>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</si>
  <si>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</si>
  <si>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</si>
  <si>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</si>
  <si>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</si>
  <si>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</si>
  <si>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</si>
  <si>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</si>
  <si>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</si>
  <si>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</si>
  <si>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</si>
  <si>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</si>
  <si>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</si>
  <si>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</si>
  <si>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</si>
  <si>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</si>
  <si>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</si>
  <si>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</si>
  <si>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</si>
  <si>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</si>
  <si>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</si>
  <si>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</si>
  <si>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</si>
  <si>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</si>
  <si>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</si>
  <si>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</si>
  <si>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</si>
  <si>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</si>
  <si>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</si>
  <si>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</si>
  <si>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</si>
  <si>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</si>
  <si>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</si>
  <si>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</si>
  <si>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</si>
  <si>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</si>
  <si>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</si>
  <si>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</si>
  <si>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</si>
  <si>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</si>
  <si>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</si>
  <si>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</si>
  <si>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</si>
  <si>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</si>
  <si>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</si>
  <si>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</si>
  <si>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</si>
  <si>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</si>
  <si>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</si>
  <si>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</si>
  <si>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</si>
  <si>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</si>
  <si>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</si>
  <si>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</si>
  <si>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</si>
  <si>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</si>
  <si>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</si>
  <si>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</si>
  <si>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</si>
  <si>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</si>
  <si>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</si>
  <si>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</si>
  <si>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</si>
  <si>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</si>
  <si>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</si>
  <si>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</si>
  <si>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</si>
  <si>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</si>
  <si>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</si>
  <si>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</si>
  <si>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</si>
  <si>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</si>
  <si>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</si>
  <si>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</si>
  <si>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</si>
  <si>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</si>
  <si>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</si>
  <si>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</si>
  <si>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</si>
  <si>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</si>
  <si>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</si>
  <si>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</si>
  <si>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</si>
  <si>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</si>
  <si>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</si>
  <si>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</si>
  <si>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</si>
  <si>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</si>
  <si>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</si>
  <si>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</si>
  <si>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</si>
  <si>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</si>
  <si>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</si>
  <si>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</si>
  <si>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</si>
  <si>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</si>
  <si>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</si>
  <si>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</si>
  <si>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</si>
  <si>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</si>
  <si>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</si>
  <si>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</si>
  <si>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</si>
  <si>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</si>
  <si>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</si>
  <si>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</si>
  <si>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</si>
  <si>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</si>
  <si>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</si>
  <si>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</si>
  <si>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</si>
  <si>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</si>
  <si>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</si>
  <si>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</si>
  <si>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</si>
  <si>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</si>
  <si>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</si>
  <si>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</si>
  <si>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</si>
  <si>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</si>
  <si>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</si>
  <si>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</si>
  <si>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</si>
  <si>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</si>
  <si>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</si>
  <si>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</si>
  <si>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</si>
  <si>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</si>
  <si>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</si>
  <si>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</si>
  <si>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</si>
  <si>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</si>
  <si>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</si>
  <si>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</si>
  <si>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</si>
  <si>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</si>
  <si>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</si>
  <si>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</si>
  <si>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</si>
  <si>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</si>
  <si>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</si>
  <si>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</si>
  <si>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</si>
  <si>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</si>
  <si>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</si>
  <si>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</si>
  <si>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</si>
  <si>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</si>
  <si>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</si>
  <si>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</si>
  <si>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</si>
  <si>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</si>
  <si>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</si>
  <si>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</si>
  <si>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</si>
  <si>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</si>
  <si>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</si>
  <si>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</si>
  <si>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</si>
  <si>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</si>
  <si>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</si>
  <si>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</si>
  <si>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</si>
  <si>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</si>
  <si>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</si>
  <si>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</si>
  <si>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</si>
  <si>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</si>
  <si>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</si>
  <si>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</si>
  <si>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</si>
  <si>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</si>
  <si>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</si>
  <si>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</si>
  <si>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</si>
  <si>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</si>
  <si>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</si>
  <si>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</si>
  <si>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</si>
  <si>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</si>
  <si>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</si>
  <si>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</si>
  <si>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</si>
  <si>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</si>
  <si>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</si>
  <si>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</si>
  <si>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</si>
  <si>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</si>
  <si>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</si>
  <si>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</si>
  <si>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</si>
  <si>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</si>
  <si>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</si>
  <si>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</si>
  <si>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</si>
  <si>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</si>
  <si>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</si>
  <si>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</si>
  <si>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</si>
  <si>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</si>
  <si>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</si>
  <si>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</si>
  <si>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</si>
  <si>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</si>
  <si>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</si>
  <si>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</si>
  <si>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</si>
  <si>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</si>
  <si>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</si>
  <si>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</si>
  <si>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</si>
  <si>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</si>
  <si>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</si>
  <si>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</si>
  <si>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</si>
  <si>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</si>
  <si>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</si>
  <si>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</si>
  <si>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</si>
  <si>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</si>
  <si>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</si>
  <si>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</si>
  <si>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</si>
  <si>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</si>
  <si>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</si>
  <si>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</si>
  <si>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</si>
  <si>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</si>
  <si>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</si>
  <si>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</si>
  <si>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</si>
  <si>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</si>
  <si>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</si>
  <si>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</si>
  <si>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</si>
  <si>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</si>
  <si>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</si>
  <si>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</si>
  <si>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</si>
  <si>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</si>
  <si>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</si>
  <si>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</si>
  <si>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</si>
  <si>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</si>
  <si>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</si>
  <si>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</si>
  <si>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</si>
  <si>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</si>
  <si>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</si>
  <si>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</si>
  <si>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</si>
  <si>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</si>
  <si>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</si>
  <si>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</si>
  <si>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</si>
  <si>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</si>
  <si>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</si>
  <si>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</si>
  <si>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</si>
  <si>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</si>
  <si>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</si>
  <si>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</si>
  <si>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</si>
  <si>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</si>
  <si>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</si>
  <si>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</si>
  <si>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</si>
  <si>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</si>
  <si>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</si>
  <si>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</si>
  <si>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</si>
  <si>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</si>
  <si>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</si>
  <si>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</si>
  <si>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</si>
  <si>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</si>
  <si>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</si>
  <si>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</si>
  <si>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</si>
  <si>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</si>
  <si>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</si>
  <si>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</si>
  <si>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</si>
  <si>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</si>
  <si>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</si>
  <si>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</si>
  <si>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</si>
  <si>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</si>
  <si>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</si>
  <si>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</si>
  <si>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</si>
  <si>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</si>
  <si>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</si>
  <si>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</si>
  <si>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</si>
  <si>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</si>
  <si>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</si>
  <si>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</si>
  <si>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</si>
  <si>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</si>
  <si>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</si>
  <si>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</si>
  <si>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</si>
  <si>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</si>
  <si>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</si>
  <si>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</si>
  <si>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</si>
  <si>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</si>
  <si>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</si>
  <si>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</si>
  <si>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</si>
  <si>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</si>
  <si>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</si>
  <si>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</si>
  <si>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</si>
  <si>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</si>
  <si>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</si>
  <si>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</si>
  <si>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</si>
  <si>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</si>
  <si>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</si>
  <si>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</si>
  <si>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</si>
  <si>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</si>
  <si>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</si>
  <si>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</si>
  <si>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</si>
  <si>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</si>
  <si>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</si>
  <si>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</si>
  <si>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</si>
  <si>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</si>
  <si>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</si>
  <si>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</si>
  <si>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</si>
  <si>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</si>
  <si>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</si>
  <si>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</si>
  <si>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</si>
  <si>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</si>
  <si>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</si>
  <si>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</si>
  <si>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</si>
  <si>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</si>
  <si>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</si>
  <si>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</si>
  <si>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</si>
  <si>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</si>
  <si>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</si>
  <si>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</si>
  <si>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</si>
  <si>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</si>
  <si>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</si>
  <si>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</si>
  <si>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</si>
  <si>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</si>
  <si>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</si>
  <si>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</si>
  <si>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</si>
  <si>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</si>
  <si>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</si>
  <si>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</si>
  <si>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</si>
  <si>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</si>
  <si>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</si>
  <si>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</si>
  <si>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</si>
  <si>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</si>
  <si>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</si>
  <si>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</si>
  <si>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</si>
  <si>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</si>
  <si>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</si>
  <si>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</si>
  <si>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</si>
  <si>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</si>
  <si>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</si>
  <si>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</si>
  <si>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</si>
  <si>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</si>
  <si>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</si>
  <si>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</si>
  <si>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</si>
  <si>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</si>
  <si>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</si>
  <si>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</si>
  <si>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</si>
  <si>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</si>
  <si>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</si>
  <si>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</si>
  <si>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</si>
  <si>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</si>
  <si>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</si>
  <si>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</si>
  <si>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</si>
  <si>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</si>
  <si>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</si>
  <si>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</si>
  <si>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</si>
  <si>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</si>
  <si>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</si>
  <si>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</si>
  <si>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</si>
  <si>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</si>
  <si>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</si>
  <si>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</si>
  <si>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</si>
  <si>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</si>
  <si>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</si>
  <si>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</si>
  <si>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</si>
  <si>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</si>
  <si>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</si>
  <si>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</si>
  <si>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</si>
  <si>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</si>
  <si>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</si>
  <si>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</si>
  <si>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</si>
  <si>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</si>
  <si>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</si>
  <si>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</si>
  <si>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</si>
  <si>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</si>
  <si>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</si>
  <si>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</si>
  <si>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</si>
  <si>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</si>
  <si>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</si>
  <si>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</si>
  <si>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</si>
  <si>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</si>
  <si>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</si>
  <si>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</si>
  <si>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</si>
  <si>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</si>
  <si>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</si>
  <si>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</si>
  <si>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</si>
  <si>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</si>
  <si>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</si>
  <si>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</si>
  <si>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</si>
  <si>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</si>
  <si>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</si>
  <si>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</si>
  <si>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</si>
  <si>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</si>
  <si>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</si>
  <si>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</si>
  <si>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</si>
  <si>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</si>
  <si>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</si>
  <si>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</si>
  <si>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</si>
  <si>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</si>
  <si>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</si>
  <si>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</si>
  <si>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</si>
  <si>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</si>
  <si>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</si>
  <si>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</si>
  <si>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</si>
  <si>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</si>
  <si>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</si>
  <si>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</si>
  <si>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</si>
  <si>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</si>
  <si>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</si>
  <si>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</si>
  <si>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</si>
  <si>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</si>
  <si>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</si>
  <si>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</si>
  <si>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</si>
  <si>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</si>
  <si>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</si>
  <si>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</si>
  <si>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</si>
  <si>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</si>
  <si>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</si>
  <si>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</si>
  <si>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</si>
  <si>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</si>
  <si>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</si>
  <si>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</si>
  <si>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</si>
  <si>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</si>
  <si>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</si>
  <si>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</si>
  <si>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</si>
  <si>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</si>
  <si>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</si>
  <si>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</si>
  <si>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</si>
  <si>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</si>
  <si>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</si>
  <si>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</si>
  <si>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</si>
  <si>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</si>
  <si>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</si>
  <si>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</si>
  <si>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</si>
  <si>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</si>
  <si>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</si>
  <si>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</si>
  <si>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</si>
  <si>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</si>
  <si>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</si>
  <si>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</si>
  <si>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</si>
  <si>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</si>
  <si>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</si>
  <si>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</si>
  <si>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</si>
  <si>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</si>
  <si>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</si>
  <si>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</si>
  <si>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</si>
  <si>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</si>
  <si>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</si>
  <si>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</si>
  <si>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</si>
  <si>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</si>
  <si>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</si>
  <si>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</si>
  <si>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</si>
  <si>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</si>
  <si>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</si>
  <si>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</si>
  <si>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</si>
  <si>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</si>
  <si>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</si>
  <si>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</si>
  <si>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</si>
  <si>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</si>
  <si>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</si>
  <si>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</si>
  <si>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</si>
  <si>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</si>
  <si>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</si>
  <si>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</si>
  <si>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</si>
  <si>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</si>
  <si>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</si>
  <si>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</si>
  <si>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</si>
  <si>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</si>
  <si>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</si>
  <si>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</si>
  <si>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</si>
  <si>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</si>
  <si>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</si>
  <si>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</si>
  <si>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</si>
  <si>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</si>
  <si>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</si>
  <si>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</si>
  <si>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</si>
  <si>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</si>
  <si>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</si>
  <si>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</si>
  <si>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</si>
  <si>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</si>
  <si>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</si>
  <si>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</si>
  <si>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</si>
  <si>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</si>
  <si>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</si>
  <si>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</si>
  <si>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</si>
  <si>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</si>
  <si>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</si>
  <si>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</si>
  <si>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</si>
  <si>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</si>
  <si>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</si>
  <si>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</si>
  <si>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</si>
  <si>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</si>
  <si>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</si>
  <si>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</si>
  <si>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</si>
  <si>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</si>
  <si>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</si>
  <si>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</si>
  <si>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</si>
  <si>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</si>
  <si>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</si>
  <si>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</si>
  <si>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</si>
  <si>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</si>
  <si>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</si>
  <si>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</si>
  <si>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</si>
  <si>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</si>
  <si>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</si>
  <si>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</si>
  <si>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</si>
  <si>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</si>
  <si>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</si>
  <si>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</si>
  <si>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</si>
  <si>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</si>
  <si>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</si>
  <si>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</si>
  <si>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</si>
  <si>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</si>
  <si>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</si>
  <si>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</si>
  <si>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</si>
  <si>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</si>
  <si>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</si>
  <si>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</si>
  <si>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</si>
  <si>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</si>
  <si>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</si>
  <si>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</si>
  <si>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</si>
  <si>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</si>
  <si>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</si>
  <si>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</si>
  <si>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</si>
  <si>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</si>
  <si>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</si>
  <si>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</si>
  <si>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</si>
  <si>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</si>
  <si>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</si>
  <si>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</si>
  <si>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</si>
  <si>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</si>
  <si>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</si>
  <si>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</si>
  <si>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</si>
  <si>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</si>
  <si>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</si>
  <si>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</si>
  <si>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</si>
  <si>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</si>
  <si>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</si>
  <si>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</si>
  <si>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</si>
  <si>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</si>
  <si>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</si>
  <si>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</si>
  <si>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</si>
  <si>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</si>
  <si>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</si>
  <si>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</si>
  <si>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</si>
  <si>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</si>
  <si>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</si>
  <si>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</si>
  <si>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</si>
  <si>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</si>
  <si>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</si>
  <si>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</si>
  <si>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</si>
  <si>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</si>
  <si>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</si>
  <si>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</si>
  <si>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</si>
  <si>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</si>
  <si>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</si>
  <si>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</si>
  <si>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</si>
  <si>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</si>
  <si>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</si>
  <si>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</si>
  <si>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</si>
  <si>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</si>
  <si>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</si>
  <si>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</si>
  <si>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</si>
  <si>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</si>
  <si>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</si>
  <si>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</si>
  <si>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</si>
  <si>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</si>
  <si>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</si>
  <si>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</si>
  <si>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</si>
  <si>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</si>
  <si>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</si>
  <si>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</si>
  <si>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</si>
  <si>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</si>
  <si>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</si>
  <si>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</si>
  <si>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</si>
  <si>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</si>
  <si>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</si>
  <si>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</si>
  <si>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</si>
  <si>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</si>
  <si>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</si>
  <si>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</si>
  <si>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</si>
  <si>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</si>
  <si>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</si>
  <si>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</si>
  <si>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</si>
  <si>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</si>
  <si>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</si>
  <si>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</si>
  <si>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</si>
  <si>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</si>
  <si>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</si>
  <si>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</si>
  <si>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</si>
  <si>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</si>
  <si>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</si>
  <si>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</si>
  <si>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</si>
  <si>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</si>
  <si>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</si>
  <si>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</si>
  <si>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</si>
  <si>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</si>
  <si>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</si>
  <si>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</si>
  <si>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</si>
  <si>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</si>
  <si>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</si>
  <si>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</si>
  <si>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</si>
  <si>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</si>
  <si>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</si>
  <si>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</si>
  <si>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</si>
  <si>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</si>
  <si>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</si>
  <si>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</si>
  <si>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</si>
  <si>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</si>
  <si>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</si>
  <si>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</si>
  <si>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</si>
  <si>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</si>
  <si>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</si>
  <si>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</si>
  <si>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</si>
  <si>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</si>
  <si>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</si>
  <si>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</si>
  <si>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</si>
  <si>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</si>
  <si>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</si>
  <si>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</si>
  <si>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</si>
  <si>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</si>
  <si>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</si>
  <si>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</si>
  <si>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</si>
  <si>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</si>
  <si>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</si>
  <si>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</si>
  <si>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</si>
  <si>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</si>
  <si>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</si>
  <si>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</si>
  <si>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</si>
  <si>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</si>
  <si>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</si>
  <si>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</si>
  <si>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</si>
  <si>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</si>
  <si>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</si>
  <si>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</si>
  <si>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</si>
  <si>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</si>
  <si>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</si>
  <si>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</si>
  <si>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</si>
  <si>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</si>
  <si>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</si>
  <si>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</si>
  <si>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</si>
  <si>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</si>
  <si>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</si>
  <si>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</si>
  <si>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</si>
  <si>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</si>
  <si>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</si>
  <si>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</si>
  <si>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</si>
  <si>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</si>
  <si>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</si>
  <si>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</si>
  <si>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</si>
  <si>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</si>
  <si>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</si>
  <si>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</si>
  <si>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</si>
  <si>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</si>
  <si>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</si>
  <si>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</si>
  <si>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</si>
  <si>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</si>
  <si>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</si>
  <si>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</si>
  <si>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</si>
  <si>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</si>
  <si>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</si>
  <si>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</si>
  <si>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</si>
  <si>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</si>
  <si>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</si>
  <si>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</si>
  <si>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</si>
  <si>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</si>
  <si>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</si>
  <si>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</si>
  <si>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</si>
  <si>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</si>
  <si>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</si>
  <si>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</si>
  <si>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</si>
  <si>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</si>
  <si>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</si>
  <si>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</si>
  <si>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</si>
  <si>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</si>
  <si>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</si>
  <si>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</si>
  <si>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</si>
  <si>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</si>
  <si>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</si>
  <si>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</si>
  <si>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</si>
  <si>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</si>
  <si>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</si>
  <si>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</si>
  <si>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</si>
  <si>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</si>
  <si>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</si>
  <si>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</si>
  <si>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</si>
  <si>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</si>
  <si>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</si>
  <si>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</si>
  <si>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</si>
  <si>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</si>
  <si>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</si>
  <si>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</si>
  <si>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</si>
  <si>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</si>
  <si>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</si>
  <si>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</si>
  <si>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</si>
  <si>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</si>
  <si>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</si>
  <si>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</si>
  <si>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</si>
  <si>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</si>
  <si>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</si>
  <si>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</si>
  <si>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</si>
  <si>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</si>
  <si>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</si>
  <si>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</si>
  <si>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</si>
  <si>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</si>
  <si>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</si>
  <si>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</si>
  <si>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</si>
  <si>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</si>
  <si>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</si>
  <si>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</si>
  <si>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</si>
  <si>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</si>
  <si>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</si>
  <si>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</si>
  <si>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</si>
  <si>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</si>
  <si>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</si>
  <si>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</si>
  <si>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</si>
  <si>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</si>
  <si>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</si>
  <si>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</si>
  <si>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</si>
  <si>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</si>
  <si>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</si>
  <si>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</si>
  <si>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</si>
  <si>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</si>
  <si>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</si>
  <si>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</si>
  <si>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</si>
  <si>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</si>
  <si>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</si>
  <si>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</si>
  <si>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</si>
  <si>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</si>
  <si>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</si>
  <si>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</si>
  <si>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</si>
  <si>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</si>
  <si>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</si>
  <si>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</si>
  <si>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</si>
  <si>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</si>
  <si>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</si>
  <si>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</si>
  <si>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</si>
  <si>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</si>
  <si>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</si>
  <si>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</si>
  <si>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</si>
  <si>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</si>
  <si>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</si>
  <si>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</si>
  <si>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</si>
  <si>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</si>
  <si>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</si>
  <si>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</si>
  <si>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</si>
  <si>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</si>
  <si>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</si>
  <si>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</si>
  <si>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</si>
  <si>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</si>
  <si>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</si>
  <si>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</si>
  <si>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</si>
  <si>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</si>
  <si>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</si>
  <si>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</si>
  <si>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</si>
  <si>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</si>
  <si>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</si>
  <si>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</si>
  <si>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</si>
  <si>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</si>
  <si>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</si>
  <si>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</si>
  <si>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</si>
  <si>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</si>
  <si>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</si>
  <si>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</si>
  <si>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</si>
  <si>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</si>
  <si>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</si>
  <si>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</si>
  <si>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</si>
  <si>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</si>
  <si>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</si>
  <si>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</si>
  <si>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</si>
  <si>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</si>
  <si>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</si>
  <si>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</si>
  <si>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</si>
  <si>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</si>
  <si>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</si>
  <si>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</si>
  <si>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</si>
  <si>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</si>
  <si>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</si>
  <si>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</si>
  <si>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</si>
  <si>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</si>
  <si>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</si>
  <si>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</si>
  <si>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</si>
  <si>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</si>
  <si>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</si>
  <si>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</si>
  <si>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</si>
  <si>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</si>
  <si>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</si>
  <si>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</si>
  <si>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</si>
  <si>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</si>
  <si>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</si>
  <si>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</si>
  <si>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</si>
  <si>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</si>
  <si>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</si>
  <si>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</si>
  <si>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</si>
  <si>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</si>
  <si>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</si>
  <si>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</si>
  <si>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</si>
  <si>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</si>
  <si>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</si>
  <si>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</si>
  <si>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</si>
  <si>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</si>
  <si>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</si>
  <si>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</si>
  <si>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</si>
  <si>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</si>
  <si>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</si>
  <si>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</si>
  <si>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</si>
  <si>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</si>
  <si>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</si>
  <si>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</si>
  <si>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</si>
  <si>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</si>
  <si>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</si>
  <si>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</si>
  <si>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</si>
  <si>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</si>
  <si>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</si>
  <si>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</si>
  <si>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</si>
  <si>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</si>
  <si>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</si>
  <si>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</si>
  <si>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</si>
  <si>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</si>
  <si>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</si>
  <si>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</si>
  <si>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</si>
  <si>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</si>
  <si>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</si>
  <si>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</si>
  <si>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</si>
  <si>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</si>
  <si>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</si>
  <si>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</si>
  <si>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</si>
  <si>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</si>
  <si>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</si>
  <si>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</si>
  <si>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</si>
  <si>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</si>
  <si>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</si>
  <si>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</si>
  <si>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</si>
  <si>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</si>
  <si>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</si>
  <si>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</si>
  <si>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</si>
  <si>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</si>
  <si>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</si>
  <si>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</si>
  <si>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</si>
  <si>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</si>
  <si>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</si>
  <si>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</si>
  <si>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</si>
  <si>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</si>
  <si>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</si>
  <si>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</si>
  <si>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</si>
  <si>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</si>
  <si>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</si>
  <si>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</si>
  <si>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</si>
  <si>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</si>
  <si>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</si>
  <si>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</si>
  <si>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</si>
  <si>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</si>
  <si>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</si>
  <si>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</si>
  <si>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</si>
  <si>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</si>
  <si>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</si>
  <si>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</si>
  <si>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</si>
  <si>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</si>
  <si>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</si>
  <si>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</si>
  <si>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</si>
  <si>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</si>
  <si>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</si>
  <si>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</si>
  <si>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</si>
  <si>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</si>
  <si>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</si>
  <si>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</si>
  <si>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</si>
  <si>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</si>
  <si>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</si>
  <si>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</si>
  <si>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</si>
  <si>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</si>
  <si>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</si>
  <si>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</si>
  <si>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</si>
  <si>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</si>
  <si>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</si>
  <si>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</si>
  <si>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</si>
  <si>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</si>
  <si>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</si>
  <si>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</si>
  <si>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</si>
  <si>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</si>
  <si>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</si>
  <si>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</si>
  <si>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</si>
  <si>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</si>
  <si>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</si>
  <si>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</si>
  <si>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</si>
  <si>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</si>
  <si>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</si>
  <si>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</si>
  <si>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</si>
  <si>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</si>
  <si>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</si>
  <si>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</si>
  <si>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</si>
  <si>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</si>
  <si>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</si>
  <si>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</si>
  <si>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</si>
  <si>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</si>
  <si>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</si>
  <si>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</si>
  <si>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</si>
  <si>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</si>
  <si>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</si>
  <si>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</si>
  <si>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</si>
  <si>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</si>
  <si>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</si>
  <si>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</si>
  <si>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</si>
  <si>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</si>
  <si>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</si>
  <si>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</si>
  <si>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</si>
  <si>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</si>
  <si>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</si>
  <si>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</si>
  <si>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</si>
  <si>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</si>
  <si>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</si>
  <si>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</si>
  <si>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</si>
  <si>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</si>
  <si>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</si>
  <si>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</si>
  <si>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</si>
  <si>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</si>
  <si>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</si>
  <si>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</si>
  <si>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</si>
  <si>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</si>
  <si>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</si>
  <si>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</si>
  <si>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</si>
  <si>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</si>
  <si>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</si>
  <si>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</si>
  <si>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</si>
  <si>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</si>
  <si>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</si>
  <si>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</si>
  <si>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</si>
  <si>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</si>
  <si>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</si>
  <si>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</si>
  <si>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</si>
  <si>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</si>
  <si>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</si>
  <si>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</si>
  <si>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</si>
  <si>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</si>
  <si>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</si>
  <si>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</si>
  <si>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</si>
  <si>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</si>
  <si>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</si>
  <si>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</si>
  <si>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</si>
  <si>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</si>
  <si>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</si>
  <si>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</si>
  <si>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</si>
  <si>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</si>
  <si>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</si>
  <si>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</si>
  <si>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</si>
  <si>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</si>
  <si>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</si>
  <si>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</si>
  <si>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</si>
  <si>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</si>
  <si>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</si>
  <si>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</si>
  <si>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</si>
  <si>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</si>
  <si>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</si>
  <si>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</si>
  <si>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</si>
  <si>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</si>
  <si>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</si>
  <si>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</si>
  <si>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</si>
  <si>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</si>
  <si>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</si>
  <si>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</si>
  <si>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</si>
  <si>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</si>
  <si>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</si>
  <si>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</si>
  <si>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</si>
  <si>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</si>
  <si>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</si>
  <si>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</si>
  <si>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</si>
  <si>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</si>
  <si>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</si>
  <si>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</si>
  <si>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</si>
  <si>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</si>
  <si>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</si>
  <si>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</si>
  <si>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</si>
  <si>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</si>
  <si>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</si>
  <si>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</si>
  <si>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</si>
  <si>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</si>
  <si>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</si>
  <si>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</si>
  <si>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</si>
  <si>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</si>
  <si>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</si>
  <si>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</si>
  <si>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</si>
  <si>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</si>
  <si>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</si>
  <si>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</si>
  <si>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</si>
  <si>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</si>
  <si>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</si>
  <si>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</si>
  <si>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</si>
  <si>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</si>
  <si>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</si>
  <si>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</si>
  <si>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</si>
  <si>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</si>
  <si>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</si>
  <si>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</si>
  <si>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</si>
  <si>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</si>
  <si>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</si>
  <si>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</si>
  <si>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</si>
  <si>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</si>
  <si>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</si>
  <si>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</si>
  <si>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</si>
  <si>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</si>
  <si>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</si>
  <si>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</si>
  <si>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</si>
  <si>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</si>
  <si>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</si>
  <si>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</si>
  <si>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</si>
  <si>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</si>
  <si>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</si>
  <si>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</si>
  <si>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</si>
  <si>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</si>
  <si>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</si>
  <si>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</si>
  <si>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</si>
  <si>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</si>
  <si>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</si>
  <si>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</si>
  <si>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</si>
  <si>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</si>
  <si>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</si>
  <si>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</si>
  <si>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</si>
  <si>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</si>
  <si>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</si>
  <si>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</si>
  <si>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</si>
  <si>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</si>
  <si>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</si>
  <si>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</si>
  <si>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</si>
  <si>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</si>
  <si>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</si>
  <si>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</si>
  <si>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</si>
  <si>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</si>
  <si>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</si>
  <si>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</si>
  <si>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</si>
  <si>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</si>
  <si>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</si>
  <si>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</si>
  <si>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</si>
  <si>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</si>
  <si>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</si>
  <si>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</si>
  <si>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</si>
  <si>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</si>
  <si>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</si>
  <si>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</si>
  <si>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</si>
  <si>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</si>
  <si>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</si>
  <si>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</si>
  <si>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</si>
  <si>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</si>
  <si>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</si>
  <si>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</si>
  <si>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</si>
  <si>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</si>
  <si>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</si>
  <si>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</si>
  <si>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</si>
  <si>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</si>
  <si>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</si>
  <si>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</si>
  <si>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</si>
  <si>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</si>
  <si>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</si>
  <si>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</si>
  <si>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</si>
  <si>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</si>
  <si>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</si>
  <si>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</si>
  <si>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</si>
  <si>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</si>
  <si>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</si>
  <si>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</si>
  <si>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</si>
  <si>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</si>
  <si>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</si>
  <si>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</si>
  <si>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</si>
  <si>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</si>
  <si>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</si>
  <si>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</si>
  <si>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</si>
  <si>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</si>
  <si>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</si>
  <si>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</si>
  <si>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</si>
  <si>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</si>
  <si>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</si>
  <si>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</si>
  <si>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</si>
  <si>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</si>
  <si>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</si>
  <si>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</si>
  <si>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</si>
  <si>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</si>
  <si>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</si>
  <si>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</si>
  <si>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</si>
  <si>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</si>
  <si>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</si>
  <si>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</si>
  <si>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</si>
  <si>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</si>
  <si>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</si>
  <si>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</si>
  <si>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</si>
  <si>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</si>
  <si>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</si>
  <si>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</si>
  <si>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</si>
  <si>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</si>
  <si>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</si>
  <si>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</si>
  <si>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</si>
  <si>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</si>
  <si>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</si>
  <si>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</si>
  <si>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</si>
  <si>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</si>
  <si>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</si>
  <si>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</si>
  <si>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</si>
  <si>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</si>
  <si>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</si>
  <si>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</si>
  <si>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</si>
  <si>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</si>
  <si>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</si>
  <si>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</si>
  <si>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</si>
  <si>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</si>
  <si>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</si>
  <si>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</si>
  <si>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</si>
  <si>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</si>
  <si>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</si>
  <si>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</si>
  <si>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</si>
  <si>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</si>
  <si>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</si>
  <si>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</si>
  <si>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</si>
  <si>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</si>
  <si>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</si>
  <si>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</si>
  <si>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</si>
  <si>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</si>
  <si>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</si>
  <si>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</si>
  <si>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</si>
  <si>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</si>
  <si>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</si>
  <si>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</si>
  <si>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</si>
  <si>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</si>
  <si>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</si>
  <si>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</si>
  <si>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</si>
  <si>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</si>
  <si>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</si>
  <si>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</si>
  <si>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</si>
  <si>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</si>
  <si>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</si>
  <si>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</si>
  <si>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</si>
  <si>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</si>
  <si>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</si>
  <si>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</si>
  <si>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</si>
  <si>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</si>
  <si>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</si>
  <si>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</si>
  <si>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</si>
  <si>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</si>
  <si>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</si>
  <si>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</si>
  <si>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</si>
  <si>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</si>
  <si>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</si>
  <si>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</si>
  <si>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</si>
  <si>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</si>
  <si>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</si>
  <si>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</si>
  <si>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</si>
  <si>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</si>
  <si>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</si>
  <si>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</si>
  <si>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</si>
  <si>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</si>
  <si>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</si>
  <si>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</si>
  <si>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</si>
  <si>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</si>
  <si>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</si>
  <si>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</si>
  <si>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</si>
  <si>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</si>
  <si>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</si>
  <si>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</si>
  <si>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</si>
  <si>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</si>
  <si>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</si>
  <si>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</si>
  <si>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</si>
  <si>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</si>
  <si>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</si>
  <si>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</si>
  <si>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</si>
  <si>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</si>
  <si>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</si>
  <si>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</si>
  <si>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</si>
  <si>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</si>
  <si>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</si>
  <si>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</si>
  <si>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</si>
  <si>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</si>
  <si>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</si>
  <si>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</si>
  <si>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</si>
  <si>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</si>
  <si>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</si>
  <si>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</si>
  <si>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</si>
  <si>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</si>
  <si>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</si>
  <si>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</si>
  <si>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</si>
  <si>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</si>
  <si>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</si>
  <si>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</si>
  <si>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</si>
  <si>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</si>
  <si>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</si>
  <si>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</si>
  <si>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</si>
  <si>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</si>
  <si>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</si>
  <si>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</si>
  <si>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</si>
  <si>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</si>
  <si>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</si>
  <si>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</si>
  <si>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</si>
  <si>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</si>
  <si>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</si>
  <si>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</si>
  <si>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</si>
  <si>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</si>
  <si>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</si>
  <si>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</si>
  <si>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</si>
  <si>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</si>
  <si>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</si>
  <si>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</si>
  <si>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</si>
  <si>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</si>
  <si>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</si>
  <si>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</si>
  <si>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</si>
  <si>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</si>
  <si>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</si>
  <si>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</si>
  <si>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</si>
  <si>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</si>
  <si>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</si>
  <si>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</si>
  <si>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</si>
  <si>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</si>
  <si>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</si>
  <si>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</si>
  <si>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</si>
  <si>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</si>
  <si>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</si>
  <si>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</si>
  <si>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</si>
  <si>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</si>
  <si>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</si>
  <si>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</si>
  <si>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</si>
  <si>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</si>
  <si>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</si>
  <si>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</si>
  <si>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</si>
  <si>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</si>
  <si>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</si>
  <si>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</si>
  <si>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</si>
  <si>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</si>
  <si>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</si>
  <si>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</si>
  <si>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</si>
  <si>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</si>
  <si>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</si>
  <si>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</si>
  <si>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</si>
  <si>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</si>
  <si>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</si>
  <si>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</si>
  <si>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</si>
  <si>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</si>
  <si>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</si>
  <si>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</si>
  <si>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</si>
  <si>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</si>
  <si>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</si>
  <si>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</si>
  <si>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</si>
  <si>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</si>
  <si>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</si>
  <si>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</si>
  <si>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</si>
  <si>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</si>
  <si>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</si>
  <si>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</si>
  <si>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</si>
  <si>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</si>
  <si>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</si>
  <si>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</si>
  <si>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</si>
  <si>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</si>
  <si>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</si>
  <si>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</si>
  <si>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</si>
  <si>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</si>
  <si>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</si>
  <si>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</si>
  <si>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</si>
  <si>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</si>
  <si>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</si>
  <si>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</si>
  <si>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</si>
  <si>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</si>
  <si>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</si>
  <si>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</si>
  <si>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</si>
  <si>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</si>
  <si>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</si>
  <si>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</si>
  <si>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</si>
  <si>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</si>
  <si>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</si>
  <si>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</si>
  <si>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</si>
  <si>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</si>
  <si>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</si>
  <si>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</si>
  <si>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</si>
  <si>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</si>
  <si>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</si>
  <si>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</si>
  <si>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</si>
  <si>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</si>
  <si>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</si>
  <si>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</si>
  <si>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</si>
  <si>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</si>
  <si>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</si>
  <si>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</si>
  <si>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</si>
  <si>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</si>
  <si>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</si>
  <si>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</si>
  <si>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</si>
  <si>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</si>
  <si>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</si>
  <si>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</si>
  <si>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</si>
  <si>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</si>
  <si>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</si>
  <si>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</si>
  <si>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</si>
  <si>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</si>
  <si>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</si>
  <si>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</si>
  <si>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</si>
  <si>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</si>
  <si>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</si>
  <si>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</si>
  <si>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</si>
  <si>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</si>
  <si>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</si>
  <si>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</si>
  <si>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</si>
  <si>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</si>
  <si>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</si>
  <si>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</si>
  <si>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</si>
  <si>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</si>
  <si>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</si>
  <si>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</si>
  <si>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</si>
  <si>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</si>
  <si>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</si>
  <si>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</si>
  <si>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</si>
  <si>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</si>
  <si>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</si>
  <si>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</si>
  <si>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</si>
  <si>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</si>
  <si>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</si>
  <si>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</si>
  <si>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</si>
  <si>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</si>
  <si>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</si>
  <si>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</si>
  <si>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</si>
  <si>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</si>
  <si>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</si>
  <si>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</si>
  <si>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</si>
  <si>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</si>
  <si>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</si>
  <si>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</si>
  <si>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</si>
  <si>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</si>
  <si>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</si>
  <si>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</si>
  <si>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</si>
  <si>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</si>
  <si>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</si>
  <si>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</si>
  <si>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</si>
  <si>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</si>
  <si>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</si>
  <si>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</si>
  <si>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</si>
  <si>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</si>
  <si>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</si>
  <si>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</si>
  <si>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</si>
  <si>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</si>
  <si>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</si>
  <si>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</si>
  <si>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</si>
  <si>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</si>
  <si>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</si>
  <si>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</si>
  <si>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</si>
  <si>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</si>
  <si>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</si>
  <si>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</si>
  <si>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</si>
  <si>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</si>
  <si>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</si>
  <si>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</si>
  <si>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</si>
  <si>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</si>
  <si>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</si>
  <si>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</si>
  <si>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</si>
  <si>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</si>
  <si>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</si>
  <si>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</si>
  <si>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</si>
  <si>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</si>
  <si>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</si>
  <si>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</si>
  <si>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</si>
  <si>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</si>
  <si>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</si>
  <si>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</si>
  <si>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</si>
  <si>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</si>
  <si>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</si>
  <si>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</si>
  <si>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</si>
  <si>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</si>
  <si>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</si>
  <si>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</si>
  <si>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</si>
  <si>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</si>
  <si>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</si>
  <si>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</si>
  <si>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</si>
  <si>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</si>
  <si>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</si>
  <si>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</si>
  <si>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</si>
  <si>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</si>
  <si>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</si>
  <si>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</si>
  <si>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</si>
  <si>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</si>
  <si>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</si>
  <si>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</si>
  <si>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</si>
  <si>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</si>
  <si>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</si>
  <si>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</si>
  <si>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</si>
  <si>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</si>
  <si>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</si>
  <si>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</si>
  <si>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</si>
  <si>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</si>
  <si>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</si>
  <si>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</si>
  <si>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</si>
  <si>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</si>
  <si>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</si>
  <si>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</si>
  <si>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</si>
  <si>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</si>
  <si>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</si>
  <si>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</si>
  <si>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</si>
  <si>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</si>
  <si>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</si>
  <si>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</si>
  <si>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</si>
  <si>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</si>
  <si>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</si>
  <si>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</si>
  <si>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</si>
  <si>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</si>
  <si>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</si>
  <si>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</si>
  <si>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</si>
  <si>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</si>
  <si>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</si>
  <si>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</si>
  <si>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</si>
  <si>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</si>
  <si>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</si>
  <si>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</si>
  <si>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</si>
  <si>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</si>
  <si>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</si>
  <si>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</si>
  <si>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</si>
  <si>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</si>
  <si>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</si>
  <si>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</si>
  <si>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</si>
  <si>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</si>
  <si>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</si>
  <si>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</si>
  <si>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</si>
  <si>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</si>
  <si>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</si>
  <si>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</si>
  <si>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</si>
  <si>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</si>
  <si>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</si>
  <si>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</si>
  <si>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</si>
  <si>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</si>
  <si>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</si>
  <si>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</si>
  <si>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</si>
  <si>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</si>
  <si>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</si>
  <si>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</si>
  <si>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</si>
  <si>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</si>
  <si>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</si>
  <si>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</si>
  <si>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</si>
  <si>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</si>
  <si>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</si>
  <si>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</si>
  <si>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</si>
  <si>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</si>
  <si>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</si>
  <si>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</si>
  <si>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</si>
  <si>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</si>
  <si>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</si>
  <si>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</si>
  <si>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</si>
  <si>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</si>
  <si>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</si>
  <si>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</si>
  <si>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</si>
  <si>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</si>
  <si>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</si>
  <si>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</si>
  <si>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</si>
  <si>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</si>
  <si>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</si>
  <si>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</si>
  <si>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</si>
  <si>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</si>
  <si>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</si>
  <si>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</si>
  <si>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</si>
  <si>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</si>
  <si>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</si>
  <si>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</si>
  <si>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</si>
  <si>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</si>
  <si>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</si>
  <si>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</si>
  <si>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</si>
  <si>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</si>
  <si>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</si>
  <si>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</si>
  <si>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</si>
  <si>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</si>
  <si>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</si>
  <si>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</si>
  <si>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</si>
  <si>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</si>
  <si>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</si>
  <si>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</si>
  <si>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</si>
  <si>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</si>
  <si>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</si>
  <si>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</si>
  <si>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</si>
  <si>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</si>
  <si>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</si>
  <si>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</si>
  <si>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</si>
  <si>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</si>
  <si>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</si>
  <si>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</si>
  <si>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</si>
  <si>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</si>
  <si>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</si>
  <si>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</si>
  <si>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</si>
  <si>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</si>
  <si>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</si>
  <si>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</si>
  <si>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</si>
  <si>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</si>
  <si>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</si>
  <si>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</si>
  <si>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</si>
  <si>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</si>
  <si>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</si>
  <si>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</si>
  <si>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</si>
  <si>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</si>
  <si>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</si>
  <si>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</si>
  <si>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</si>
  <si>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</si>
  <si>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</si>
  <si>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</si>
  <si>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</si>
  <si>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</si>
  <si>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</si>
  <si>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</si>
  <si>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</si>
  <si>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</si>
  <si>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</si>
  <si>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</si>
  <si>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</si>
  <si>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</si>
  <si>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</si>
  <si>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</si>
  <si>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</si>
  <si>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</si>
  <si>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</si>
  <si>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</si>
  <si>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</si>
  <si>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</si>
  <si>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</si>
  <si>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</si>
  <si>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</si>
  <si>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</si>
  <si>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</si>
  <si>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</si>
  <si>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</si>
  <si>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</si>
  <si>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</si>
  <si>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</si>
  <si>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</si>
  <si>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</si>
  <si>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</si>
  <si>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</si>
  <si>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</si>
  <si>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</si>
  <si>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</si>
  <si>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</si>
  <si>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</si>
  <si>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</si>
  <si>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</si>
  <si>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</si>
  <si>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</si>
  <si>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</si>
  <si>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</si>
  <si>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</si>
  <si>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</si>
  <si>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</si>
  <si>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</si>
  <si>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</si>
  <si>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</si>
  <si>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</si>
  <si>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</si>
  <si>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</si>
  <si>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</si>
  <si>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</si>
  <si>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</si>
  <si>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</si>
  <si>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</si>
  <si>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</si>
  <si>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</si>
  <si>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</si>
  <si>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</si>
  <si>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</si>
  <si>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</si>
  <si>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</si>
  <si>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</si>
  <si>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</si>
  <si>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</si>
  <si>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</si>
  <si>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</si>
  <si>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</si>
  <si>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</si>
  <si>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</si>
  <si>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</si>
  <si>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</si>
  <si>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</si>
  <si>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</si>
  <si>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</si>
  <si>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</si>
  <si>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</si>
  <si>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</si>
  <si>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</si>
  <si>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</si>
  <si>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</si>
  <si>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</si>
  <si>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</si>
  <si>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</si>
  <si>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</si>
  <si>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</si>
  <si>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</si>
  <si>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</si>
  <si>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</si>
  <si>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</si>
  <si>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</si>
  <si>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</si>
  <si>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</si>
  <si>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</si>
  <si>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</si>
  <si>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</si>
  <si>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</si>
  <si>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</si>
  <si>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</si>
  <si>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</si>
  <si>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</si>
  <si>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</si>
  <si>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</si>
  <si>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</si>
  <si>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</si>
  <si>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</si>
  <si>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</si>
  <si>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</si>
  <si>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</si>
  <si>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</si>
  <si>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</si>
  <si>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</si>
  <si>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</si>
  <si>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</si>
  <si>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</si>
  <si>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</si>
  <si>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</si>
  <si>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</si>
  <si>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</si>
  <si>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</si>
  <si>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</si>
  <si>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</si>
  <si>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</si>
  <si>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</si>
  <si>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</si>
  <si>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</si>
  <si>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</si>
  <si>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</si>
  <si>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</si>
  <si>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</si>
  <si>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</si>
  <si>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</si>
  <si>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</si>
  <si>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</si>
  <si>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</si>
  <si>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</si>
  <si>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</si>
  <si>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</si>
  <si>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</si>
  <si>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</si>
  <si>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</si>
  <si>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</si>
  <si>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</si>
  <si>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</si>
  <si>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</si>
  <si>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</si>
  <si>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</si>
  <si>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</si>
  <si>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</si>
  <si>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</si>
  <si>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</si>
  <si>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</si>
  <si>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</si>
  <si>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</si>
  <si>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</si>
  <si>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</si>
  <si>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</si>
  <si>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</si>
  <si>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</si>
  <si>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</si>
  <si>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</si>
  <si>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</si>
  <si>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</si>
  <si>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</si>
  <si>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</si>
  <si>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</si>
  <si>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</si>
  <si>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</si>
  <si>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</si>
  <si>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</si>
  <si>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</si>
  <si>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</si>
  <si>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</si>
  <si>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</si>
  <si>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</si>
  <si>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</si>
  <si>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</si>
  <si>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</si>
  <si>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</si>
  <si>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</si>
  <si>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</si>
  <si>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</si>
  <si>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</si>
  <si>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</si>
  <si>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</si>
  <si>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</si>
  <si>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</si>
  <si>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</si>
  <si>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</si>
  <si>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</si>
  <si>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</si>
  <si>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</si>
  <si>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</si>
  <si>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</si>
  <si>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</si>
  <si>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</si>
  <si>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</si>
  <si>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</si>
  <si>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</si>
  <si>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</si>
  <si>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</si>
  <si>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</si>
  <si>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</si>
  <si>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</si>
  <si>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</si>
  <si>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</si>
  <si>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</si>
  <si>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</si>
  <si>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</si>
  <si>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</si>
  <si>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</si>
  <si>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</si>
  <si>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</si>
  <si>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</si>
  <si>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</si>
  <si>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</si>
  <si>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</si>
  <si>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</si>
  <si>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</si>
  <si>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</si>
  <si>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</si>
  <si>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</si>
  <si>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</si>
  <si>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</si>
  <si>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</si>
  <si>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</si>
  <si>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</si>
  <si>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</si>
  <si>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</si>
  <si>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</si>
  <si>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</si>
  <si>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</si>
  <si>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</si>
  <si>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</si>
  <si>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</si>
  <si>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</si>
  <si>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</si>
  <si>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</si>
  <si>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</si>
  <si>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</si>
  <si>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</si>
  <si>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</si>
  <si>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</si>
  <si>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</si>
  <si>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</si>
  <si>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</si>
  <si>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</si>
  <si>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</si>
  <si>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</si>
  <si>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</si>
  <si>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</si>
  <si>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</si>
  <si>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</si>
  <si>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</si>
  <si>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</si>
  <si>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</si>
  <si>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</si>
  <si>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</si>
  <si>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</si>
  <si>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</si>
  <si>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</si>
  <si>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</si>
  <si>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</si>
  <si>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</si>
  <si>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</si>
  <si>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</si>
  <si>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</si>
  <si>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</si>
  <si>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</si>
  <si>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</si>
  <si>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</si>
  <si>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</si>
  <si>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</si>
  <si>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</si>
  <si>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</si>
  <si>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</si>
  <si>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</si>
  <si>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</si>
  <si>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</si>
  <si>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</si>
  <si>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</si>
  <si>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</si>
  <si>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</si>
  <si>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</si>
  <si>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</si>
  <si>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</si>
  <si>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</si>
  <si>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</si>
  <si>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</si>
  <si>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</si>
  <si>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</si>
  <si>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</si>
  <si>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</si>
  <si>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</si>
  <si>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</si>
  <si>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</si>
  <si>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</si>
  <si>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</si>
  <si>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</si>
  <si>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</si>
  <si>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</si>
  <si>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</si>
  <si>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</si>
  <si>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</si>
  <si>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</si>
  <si>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</si>
  <si>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</si>
  <si>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</si>
  <si>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</si>
  <si>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</si>
  <si>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</si>
  <si>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</si>
  <si>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</si>
  <si>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</si>
  <si>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</si>
  <si>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</si>
  <si>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</si>
  <si>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</si>
  <si>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</si>
  <si>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</si>
  <si>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</si>
  <si>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</si>
  <si>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</si>
  <si>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</si>
  <si>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</si>
  <si>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</si>
  <si>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</si>
  <si>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</si>
  <si>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</si>
  <si>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</si>
  <si>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</si>
  <si>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</si>
  <si>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</si>
  <si>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</si>
  <si>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</si>
  <si>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</si>
  <si>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</si>
  <si>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</si>
  <si>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</si>
  <si>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</si>
  <si>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</si>
  <si>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</si>
  <si>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</si>
  <si>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</si>
  <si>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</si>
  <si>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</si>
  <si>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</si>
  <si>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</si>
  <si>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</si>
  <si>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</si>
  <si>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</si>
  <si>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</si>
  <si>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</si>
  <si>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</si>
  <si>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</si>
  <si>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</si>
  <si>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</si>
  <si>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</si>
  <si>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</si>
  <si>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</si>
  <si>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</si>
  <si>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</si>
  <si>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</si>
  <si>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</si>
  <si>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</si>
  <si>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</si>
  <si>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</si>
  <si>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</si>
  <si>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</si>
  <si>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</si>
  <si>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</si>
  <si>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</si>
  <si>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</si>
  <si>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</si>
  <si>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</si>
  <si>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</si>
  <si>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</si>
  <si>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</si>
  <si>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</si>
  <si>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</si>
  <si>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</si>
  <si>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</si>
  <si>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</si>
  <si>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</si>
  <si>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</si>
  <si>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</si>
  <si>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</si>
  <si>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</si>
  <si>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</si>
  <si>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</si>
  <si>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</si>
  <si>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</si>
  <si>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</si>
  <si>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</si>
  <si>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</si>
  <si>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</si>
  <si>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</si>
  <si>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</si>
  <si>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</si>
  <si>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</si>
  <si>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</si>
  <si>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</si>
  <si>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</si>
  <si>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</si>
  <si>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</si>
  <si>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</si>
  <si>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</si>
  <si>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</si>
  <si>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</si>
  <si>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</si>
  <si>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</si>
  <si>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</si>
  <si>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</si>
  <si>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</si>
  <si>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</si>
  <si>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</si>
  <si>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</si>
  <si>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</si>
  <si>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</si>
  <si>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</si>
  <si>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</si>
  <si>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</si>
  <si>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</si>
  <si>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</si>
  <si>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</si>
  <si>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</si>
  <si>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</si>
  <si>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</si>
  <si>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</si>
  <si>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</si>
  <si>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</si>
  <si>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</si>
  <si>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</si>
  <si>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</si>
  <si>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</si>
  <si>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</si>
  <si>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</si>
  <si>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</si>
  <si>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</si>
  <si>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</si>
  <si>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</si>
  <si>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</si>
  <si>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</si>
  <si>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</si>
  <si>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</si>
  <si>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</si>
  <si>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</si>
  <si>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</si>
  <si>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</si>
  <si>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</si>
  <si>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</si>
  <si>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</si>
  <si>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</si>
  <si>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</si>
  <si>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</si>
  <si>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</si>
  <si>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</si>
  <si>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</si>
  <si>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</si>
  <si>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</si>
  <si>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</si>
  <si>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</si>
  <si>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</si>
  <si>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</si>
  <si>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</si>
  <si>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</si>
  <si>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</si>
  <si>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</si>
  <si>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</si>
  <si>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</si>
  <si>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</si>
  <si>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</si>
  <si>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</si>
  <si>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</si>
  <si>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</si>
  <si>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</si>
  <si>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</si>
  <si>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</si>
  <si>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</si>
  <si>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</si>
  <si>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</si>
  <si>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</si>
  <si>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</si>
  <si>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</si>
  <si>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</si>
  <si>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</si>
  <si>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</si>
  <si>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</si>
  <si>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</si>
  <si>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</si>
  <si>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</si>
  <si>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</si>
  <si>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</si>
  <si>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</si>
  <si>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</si>
  <si>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</si>
  <si>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</si>
  <si>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</si>
  <si>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</si>
  <si>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</si>
  <si>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</si>
  <si>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</si>
  <si>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</si>
  <si>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</si>
  <si>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</si>
  <si>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</si>
  <si>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</si>
  <si>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</si>
  <si>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</si>
  <si>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</si>
  <si>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</si>
  <si>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</si>
  <si>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</si>
  <si>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</si>
  <si>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</si>
  <si>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</si>
  <si>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</si>
  <si>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</si>
  <si>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</si>
  <si>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</si>
  <si>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</si>
  <si>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</si>
  <si>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</si>
  <si>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</si>
  <si>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</si>
  <si>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</si>
  <si>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</si>
  <si>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</si>
  <si>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</si>
  <si>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</si>
  <si>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</si>
  <si>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</si>
  <si>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</si>
  <si>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</si>
  <si>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</si>
  <si>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</si>
  <si>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</si>
  <si>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</si>
  <si>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</si>
  <si>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</si>
  <si>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</si>
  <si>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</si>
  <si>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</si>
  <si>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</si>
  <si>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</si>
  <si>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</si>
  <si>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</si>
  <si>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</si>
  <si>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</si>
  <si>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</si>
  <si>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</si>
  <si>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</si>
  <si>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</si>
  <si>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</si>
  <si>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</si>
  <si>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</si>
  <si>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</si>
  <si>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</si>
  <si>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</si>
  <si>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</si>
  <si>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</si>
  <si>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</si>
  <si>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</si>
  <si>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</si>
  <si>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</si>
  <si>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</si>
  <si>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</si>
  <si>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</si>
  <si>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</si>
  <si>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</si>
  <si>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</si>
  <si>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</si>
  <si>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</si>
  <si>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</si>
  <si>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</si>
  <si>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</si>
  <si>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</si>
  <si>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</si>
  <si>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</si>
  <si>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</si>
  <si>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</si>
  <si>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</si>
  <si>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</si>
  <si>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</si>
  <si>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</si>
  <si>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</si>
  <si>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</si>
  <si>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</si>
  <si>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</si>
  <si>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</si>
  <si>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</si>
  <si>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</si>
  <si>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</si>
  <si>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</si>
  <si>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</si>
  <si>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</si>
  <si>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</si>
  <si>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</si>
  <si>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</si>
  <si>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</si>
  <si>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</si>
  <si>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</si>
  <si>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</si>
  <si>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</si>
  <si>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</si>
  <si>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</si>
  <si>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</si>
  <si>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</si>
  <si>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</si>
  <si>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</si>
  <si>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</si>
  <si>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</si>
  <si>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</si>
  <si>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</si>
  <si>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</si>
  <si>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</si>
  <si>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</si>
  <si>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</si>
  <si>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</si>
  <si>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</si>
  <si>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</si>
  <si>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</si>
  <si>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</si>
  <si>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</si>
  <si>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</si>
  <si>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</si>
  <si>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</si>
  <si>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</si>
  <si>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</si>
  <si>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</si>
  <si>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</si>
  <si>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</si>
  <si>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</si>
  <si>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</si>
  <si>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</si>
  <si>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</si>
  <si>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</si>
  <si>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</si>
  <si>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</si>
  <si>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</si>
  <si>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</si>
  <si>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</si>
  <si>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</si>
  <si>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</si>
  <si>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</si>
  <si>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</si>
  <si>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</si>
  <si>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</si>
  <si>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</si>
  <si>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</si>
  <si>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</si>
  <si>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</si>
  <si>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</si>
  <si>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</si>
  <si>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</si>
  <si>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</si>
  <si>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</si>
  <si>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</si>
  <si>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</si>
  <si>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</si>
  <si>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</si>
  <si>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</si>
  <si>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</si>
  <si>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</si>
  <si>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</si>
  <si>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</si>
  <si>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</si>
  <si>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</si>
  <si>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</si>
  <si>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</si>
  <si>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</si>
  <si>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</si>
  <si>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</si>
  <si>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</si>
  <si>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</si>
  <si>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</si>
  <si>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</si>
  <si>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</si>
  <si>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</si>
  <si>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</si>
  <si>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</si>
  <si>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</si>
  <si>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</si>
  <si>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</si>
  <si>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</si>
  <si>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</si>
  <si>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</si>
  <si>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</si>
  <si>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</si>
  <si>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</si>
  <si>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</si>
  <si>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</si>
  <si>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</si>
  <si>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</si>
  <si>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</si>
  <si>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</si>
  <si>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</si>
  <si>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</si>
  <si>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</si>
  <si>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</si>
  <si>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</si>
  <si>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</si>
  <si>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</si>
  <si>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</si>
  <si>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</si>
  <si>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</si>
  <si>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</si>
  <si>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</si>
  <si>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</si>
  <si>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</si>
  <si>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</si>
  <si>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</si>
  <si>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</si>
  <si>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</si>
  <si>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</si>
  <si>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</si>
  <si>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</si>
  <si>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</si>
  <si>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</si>
  <si>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</si>
  <si>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</si>
  <si>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</si>
  <si>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</si>
  <si>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</si>
  <si>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</si>
  <si>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</si>
  <si>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</si>
  <si>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</si>
  <si>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</si>
  <si>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</si>
  <si>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</si>
  <si>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</si>
  <si>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</si>
  <si>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</si>
  <si>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</si>
  <si>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</si>
  <si>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</si>
  <si>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</si>
  <si>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</si>
  <si>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</si>
  <si>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</si>
  <si>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</si>
  <si>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</si>
  <si>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</si>
  <si>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</si>
  <si>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</si>
  <si>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</si>
  <si>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</si>
  <si>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</si>
  <si>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</si>
  <si>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</si>
  <si>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</si>
  <si>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</si>
  <si>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</si>
  <si>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</si>
  <si>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</si>
  <si>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</si>
  <si>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</si>
  <si>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</si>
  <si>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</si>
  <si>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</si>
  <si>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</si>
  <si>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</si>
  <si>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</si>
  <si>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</si>
  <si>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</si>
  <si>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</si>
  <si>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</si>
  <si>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</si>
  <si>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</si>
  <si>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</si>
  <si>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</si>
  <si>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</si>
  <si>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</si>
  <si>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</si>
  <si>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</si>
  <si>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</si>
  <si>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</si>
  <si>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</si>
  <si>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</si>
  <si>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</si>
  <si>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</si>
  <si>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</si>
  <si>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</si>
  <si>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</si>
  <si>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</si>
  <si>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</si>
  <si>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</si>
  <si>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</si>
  <si>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</si>
  <si>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</si>
  <si>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</si>
  <si>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</si>
  <si>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</si>
  <si>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</si>
  <si>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</si>
  <si>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</si>
  <si>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</si>
  <si>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</si>
  <si>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</si>
  <si>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</si>
  <si>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</si>
  <si>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</si>
  <si>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</si>
  <si>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</si>
  <si>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</si>
  <si>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</si>
  <si>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</si>
  <si>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</si>
  <si>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</si>
  <si>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</si>
  <si>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</si>
  <si>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</si>
  <si>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</si>
  <si>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</si>
  <si>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</si>
  <si>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</si>
  <si>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</si>
  <si>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</si>
  <si>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</si>
  <si>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</si>
  <si>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</si>
  <si>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</si>
  <si>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</si>
  <si>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</si>
  <si>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</si>
  <si>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</si>
  <si>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</si>
  <si>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</si>
  <si>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</si>
  <si>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</si>
  <si>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</si>
  <si>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</si>
  <si>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</si>
  <si>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</si>
  <si>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</si>
  <si>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</si>
  <si>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</si>
  <si>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</si>
  <si>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</si>
  <si>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</si>
  <si>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</si>
  <si>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</si>
  <si>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</si>
  <si>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</si>
  <si>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</si>
  <si>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</si>
  <si>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</si>
  <si>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</si>
  <si>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</si>
  <si>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</si>
  <si>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</si>
  <si>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</si>
  <si>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</si>
  <si>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</si>
  <si>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</si>
  <si>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</si>
  <si>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</si>
  <si>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</si>
  <si>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</si>
  <si>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</si>
  <si>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</si>
  <si>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</si>
  <si>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</si>
  <si>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</si>
  <si>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</si>
  <si>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</si>
  <si>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</si>
  <si>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</si>
  <si>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</si>
  <si>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</si>
  <si>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</si>
  <si>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</si>
  <si>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</si>
  <si>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</si>
  <si>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</si>
  <si>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</si>
  <si>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</si>
  <si>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</si>
  <si>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</si>
  <si>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</si>
  <si>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</si>
  <si>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</si>
  <si>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</si>
  <si>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</si>
  <si>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</si>
  <si>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</si>
  <si>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</si>
  <si>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</si>
  <si>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</si>
  <si>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</si>
  <si>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</si>
  <si>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</si>
  <si>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</si>
  <si>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</si>
  <si>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</si>
  <si>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</si>
  <si>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</si>
  <si>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</si>
  <si>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</si>
  <si>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</si>
  <si>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</si>
  <si>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</si>
  <si>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</si>
  <si>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</si>
  <si>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</si>
  <si>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</si>
  <si>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</si>
  <si>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</si>
  <si>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</si>
  <si>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</si>
  <si>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</si>
  <si>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</si>
  <si>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</si>
  <si>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</si>
  <si>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</si>
  <si>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</si>
  <si>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</si>
  <si>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</si>
  <si>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</si>
  <si>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</si>
  <si>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</si>
  <si>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</si>
  <si>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</si>
  <si>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</si>
  <si>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</si>
  <si>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</si>
  <si>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</si>
  <si>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</si>
  <si>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</si>
  <si>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</si>
  <si>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</si>
  <si>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</si>
  <si>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</si>
  <si>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</si>
  <si>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</si>
  <si>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</si>
  <si>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</si>
  <si>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</si>
  <si>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</si>
  <si>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</si>
  <si>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</si>
  <si>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</si>
  <si>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</si>
  <si>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</si>
  <si>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</si>
  <si>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</si>
  <si>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</si>
  <si>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</si>
  <si>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</si>
  <si>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</si>
  <si>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</si>
  <si>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</si>
  <si>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</si>
  <si>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</si>
  <si>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</si>
  <si>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</si>
  <si>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</si>
  <si>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</si>
  <si>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</si>
  <si>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</si>
  <si>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</si>
  <si>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</si>
  <si>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</si>
  <si>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</si>
  <si>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</si>
  <si>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</si>
  <si>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</si>
  <si>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</si>
  <si>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</si>
  <si>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</si>
  <si>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</si>
  <si>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</si>
  <si>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</si>
  <si>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</si>
  <si>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</si>
  <si>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</si>
  <si>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</si>
  <si>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</si>
  <si>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</si>
  <si>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</si>
  <si>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</si>
  <si>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</si>
  <si>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</si>
  <si>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</si>
  <si>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</si>
  <si>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</si>
  <si>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</si>
  <si>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</si>
  <si>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</si>
  <si>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</si>
  <si>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</si>
  <si>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</si>
  <si>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</si>
  <si>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</si>
  <si>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</si>
  <si>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</si>
  <si>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</si>
  <si>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</si>
  <si>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</si>
  <si>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</si>
  <si>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</si>
  <si>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</si>
  <si>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</si>
  <si>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</si>
  <si>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</si>
  <si>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</si>
  <si>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</si>
  <si>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</si>
  <si>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</si>
  <si>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</si>
  <si>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</si>
  <si>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</si>
  <si>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</si>
  <si>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</si>
  <si>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</si>
  <si>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</si>
  <si>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</si>
  <si>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</si>
  <si>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</si>
  <si>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</si>
  <si>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</si>
  <si>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</si>
  <si>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</si>
  <si>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</si>
  <si>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</si>
  <si>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</si>
  <si>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</si>
  <si>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</si>
  <si>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</si>
  <si>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</si>
  <si>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</si>
  <si>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</si>
  <si>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</si>
  <si>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</si>
  <si>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</si>
  <si>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</si>
  <si>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</si>
  <si>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</si>
  <si>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</si>
  <si>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</si>
  <si>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</si>
  <si>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</si>
  <si>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</si>
  <si>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</si>
  <si>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</si>
  <si>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</si>
  <si>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</si>
  <si>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</si>
  <si>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</si>
  <si>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</si>
  <si>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</si>
  <si>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</si>
  <si>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</si>
  <si>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</si>
  <si>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</si>
  <si>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</si>
  <si>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</si>
  <si>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</si>
  <si>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</si>
  <si>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</si>
  <si>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</si>
  <si>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</si>
  <si>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</si>
  <si>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</si>
  <si>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</si>
  <si>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</si>
  <si>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</si>
  <si>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</si>
  <si>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</si>
  <si>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</si>
  <si>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</si>
  <si>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</si>
  <si>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</si>
  <si>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</si>
  <si>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</si>
  <si>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</si>
  <si>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</si>
  <si>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</si>
  <si>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</si>
  <si>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</si>
  <si>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</si>
  <si>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</si>
  <si>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</si>
  <si>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</si>
  <si>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</si>
  <si>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</si>
  <si>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</si>
  <si>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</si>
  <si>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</si>
  <si>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</si>
  <si>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</si>
  <si>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</si>
  <si>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</si>
  <si>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</si>
  <si>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</si>
  <si>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</si>
  <si>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</si>
  <si>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</si>
  <si>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</si>
  <si>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</si>
  <si>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</si>
  <si>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</si>
  <si>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</si>
  <si>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</si>
  <si>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</si>
  <si>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</si>
  <si>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</si>
  <si>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</si>
  <si>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</si>
  <si>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</si>
  <si>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</si>
  <si>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</si>
  <si>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</si>
  <si>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</si>
  <si>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</si>
  <si>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</si>
  <si>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</si>
  <si>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</si>
  <si>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</si>
  <si>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</si>
  <si>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</si>
  <si>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</si>
  <si>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</si>
  <si>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</si>
  <si>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</si>
  <si>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</si>
  <si>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</si>
  <si>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</si>
  <si>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</si>
  <si>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</si>
  <si>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</si>
  <si>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</si>
  <si>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</si>
  <si>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</si>
  <si>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</si>
  <si>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</si>
  <si>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</si>
  <si>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</si>
  <si>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</si>
  <si>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</si>
  <si>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</si>
  <si>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</si>
  <si>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</si>
  <si>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</si>
  <si>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</si>
  <si>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</si>
  <si>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</si>
  <si>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</si>
  <si>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</si>
  <si>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</si>
  <si>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</si>
  <si>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</si>
  <si>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</si>
  <si>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</si>
  <si>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</si>
  <si>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</si>
  <si>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</si>
  <si>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</si>
  <si>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</si>
  <si>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</si>
  <si>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</si>
  <si>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</si>
  <si>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</si>
  <si>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</si>
  <si>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</si>
  <si>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</si>
  <si>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</si>
  <si>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</si>
  <si>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</si>
  <si>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</si>
  <si>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</si>
  <si>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</si>
  <si>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</si>
  <si>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</si>
  <si>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</si>
  <si>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</si>
  <si>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</si>
  <si>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</si>
  <si>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</si>
  <si>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</si>
  <si>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</si>
  <si>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</si>
  <si>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</si>
  <si>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</si>
  <si>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</si>
  <si>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</si>
  <si>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</si>
  <si>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</si>
  <si>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</si>
  <si>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</si>
  <si>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</si>
  <si>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</si>
  <si>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</si>
  <si>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</si>
  <si>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</si>
  <si>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</si>
  <si>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</si>
  <si>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</si>
  <si>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</si>
  <si>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</si>
  <si>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</si>
  <si>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</si>
  <si>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</si>
  <si>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</si>
  <si>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</si>
  <si>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</si>
  <si>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</si>
  <si>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</si>
  <si>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</si>
  <si>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</si>
  <si>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</si>
  <si>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</si>
  <si>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</si>
  <si>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</si>
  <si>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</si>
  <si>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</si>
  <si>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</si>
  <si>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</si>
  <si>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</si>
  <si>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</si>
  <si>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</si>
  <si>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</si>
  <si>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</si>
  <si>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</si>
  <si>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</si>
  <si>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</si>
  <si>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</si>
  <si>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</si>
  <si>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</si>
  <si>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</si>
  <si>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</si>
  <si>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</si>
  <si>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</si>
  <si>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</si>
  <si>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</si>
  <si>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</si>
  <si>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</si>
  <si>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</si>
  <si>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</si>
  <si>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</si>
  <si>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</si>
  <si>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</si>
  <si>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</si>
  <si>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</si>
  <si>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</si>
  <si>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</si>
  <si>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</si>
  <si>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</si>
  <si>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</si>
  <si>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</si>
  <si>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</si>
  <si>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</si>
  <si>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</si>
  <si>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</si>
  <si>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</si>
  <si>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</si>
  <si>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</si>
  <si>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</si>
  <si>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</si>
  <si>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</si>
  <si>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</si>
  <si>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</si>
  <si>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</si>
  <si>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</si>
  <si>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</si>
  <si>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</si>
  <si>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</si>
  <si>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</si>
  <si>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</si>
  <si>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</si>
  <si>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</si>
  <si>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</si>
  <si>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</si>
  <si>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</si>
  <si>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</si>
  <si>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</si>
  <si>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</si>
  <si>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</si>
  <si>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</si>
  <si>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</si>
  <si>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</si>
  <si>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</si>
  <si>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</si>
  <si>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</si>
  <si>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</si>
  <si>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</si>
  <si>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</si>
  <si>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</si>
  <si>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</si>
  <si>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</si>
  <si>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</si>
  <si>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</si>
  <si>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</si>
  <si>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</si>
  <si>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</si>
  <si>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</si>
  <si>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</si>
  <si>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</si>
  <si>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</si>
  <si>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</si>
  <si>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</si>
  <si>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</si>
  <si>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</si>
  <si>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</si>
  <si>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</si>
  <si>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</si>
  <si>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</si>
  <si>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</si>
  <si>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</si>
  <si>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</si>
  <si>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</si>
  <si>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</si>
  <si>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</si>
  <si>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</si>
  <si>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</si>
  <si>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</si>
  <si>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</si>
  <si>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</si>
  <si>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</si>
  <si>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</si>
  <si>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</si>
  <si>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</si>
  <si>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</si>
  <si>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</si>
  <si>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</si>
  <si>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</si>
  <si>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</si>
  <si>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</si>
  <si>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</si>
  <si>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</si>
  <si>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</si>
  <si>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</si>
  <si>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</si>
  <si>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</si>
  <si>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</si>
  <si>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</si>
  <si>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</si>
  <si>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</si>
  <si>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</si>
  <si>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</si>
  <si>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</si>
  <si>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</si>
  <si>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</si>
  <si>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</si>
  <si>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</si>
  <si>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</si>
  <si>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</si>
  <si>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</si>
  <si>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</si>
  <si>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</si>
  <si>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</si>
  <si>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</si>
  <si>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</si>
  <si>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</si>
  <si>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</si>
  <si>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</si>
  <si>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</si>
  <si>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</si>
  <si>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</si>
  <si>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</si>
  <si>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</si>
  <si>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</si>
  <si>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</si>
  <si>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</si>
  <si>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</si>
  <si>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</si>
  <si>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</si>
  <si>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</si>
  <si>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</si>
  <si>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</si>
  <si>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</si>
  <si>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</si>
  <si>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</si>
  <si>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</si>
  <si>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</si>
  <si>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</si>
  <si>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</si>
  <si>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</si>
  <si>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</si>
  <si>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</si>
  <si>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</si>
  <si>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</si>
  <si>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</si>
  <si>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</si>
  <si>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</si>
  <si>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</si>
  <si>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</si>
  <si>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</si>
  <si>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</si>
  <si>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</si>
  <si>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</si>
  <si>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</si>
  <si>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</si>
  <si>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</si>
  <si>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</si>
  <si>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</si>
  <si>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</si>
  <si>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</si>
  <si>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</si>
  <si>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</si>
  <si>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</si>
  <si>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</si>
  <si>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</si>
  <si>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</si>
  <si>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</si>
  <si>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</si>
  <si>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</si>
  <si>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</si>
  <si>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</si>
  <si>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</si>
  <si>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</si>
  <si>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</si>
  <si>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</si>
  <si>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</si>
  <si>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</si>
  <si>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</si>
  <si>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</si>
  <si>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</si>
  <si>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</si>
  <si>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</si>
  <si>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</si>
  <si>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</si>
  <si>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</si>
  <si>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</si>
  <si>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</si>
  <si>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</si>
  <si>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</si>
  <si>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</si>
  <si>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</si>
  <si>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</si>
  <si>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</si>
  <si>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</si>
  <si>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</si>
  <si>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</si>
  <si>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</si>
  <si>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</si>
  <si>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</si>
  <si>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</si>
  <si>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</si>
  <si>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</si>
  <si>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</si>
  <si>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</si>
  <si>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</si>
  <si>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</si>
  <si>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</si>
  <si>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</si>
  <si>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</si>
  <si>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</si>
  <si>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</si>
  <si>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</si>
  <si>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</si>
  <si>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</si>
  <si>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</si>
  <si>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</si>
  <si>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</si>
  <si>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</si>
  <si>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</si>
  <si>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</si>
  <si>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</si>
  <si>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</si>
  <si>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</si>
  <si>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</si>
  <si>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</si>
  <si>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</si>
  <si>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</si>
  <si>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</si>
  <si>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</si>
  <si>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</si>
  <si>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</si>
  <si>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</si>
  <si>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</si>
  <si>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</si>
  <si>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</si>
  <si>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</si>
  <si>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</si>
  <si>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</si>
  <si>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</si>
  <si>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</si>
  <si>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</si>
  <si>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</si>
  <si>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</si>
  <si>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</si>
  <si>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</si>
  <si>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</si>
  <si>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</si>
  <si>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</si>
  <si>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</si>
  <si>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</si>
  <si>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</si>
  <si>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</si>
  <si>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</si>
  <si>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</si>
  <si>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</si>
  <si>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</si>
  <si>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</si>
  <si>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</si>
  <si>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</si>
  <si>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</si>
  <si>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</si>
  <si>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</si>
  <si>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</si>
  <si>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</si>
  <si>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</si>
  <si>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</si>
  <si>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</si>
  <si>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</si>
  <si>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</si>
  <si>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</si>
  <si>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</si>
  <si>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</si>
  <si>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</si>
  <si>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</si>
  <si>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</si>
  <si>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</si>
  <si>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</si>
  <si>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</si>
  <si>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</si>
  <si>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</si>
  <si>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</si>
  <si>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</si>
  <si>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</si>
  <si>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</si>
  <si>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</si>
  <si>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</si>
  <si>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</si>
  <si>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</si>
  <si>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</si>
  <si>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</si>
  <si>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</si>
  <si>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</si>
  <si>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</si>
  <si>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</si>
  <si>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</si>
  <si>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</si>
  <si>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</si>
  <si>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</si>
  <si>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</si>
  <si>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</si>
  <si>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</si>
  <si>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</si>
  <si>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</si>
  <si>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</si>
  <si>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</si>
  <si>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</si>
  <si>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</si>
  <si>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</si>
  <si>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</si>
  <si>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</si>
  <si>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</si>
  <si>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</si>
  <si>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</si>
  <si>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</si>
  <si>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</si>
  <si>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</si>
  <si>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</si>
  <si>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</si>
  <si>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</si>
  <si>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</si>
  <si>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</si>
  <si>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</si>
  <si>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</si>
  <si>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</si>
  <si>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</si>
  <si>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</si>
  <si>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</si>
  <si>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</si>
  <si>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</si>
  <si>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</si>
  <si>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</si>
  <si>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</si>
  <si>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</si>
  <si>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</si>
  <si>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</si>
  <si>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</si>
  <si>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</si>
  <si>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</si>
  <si>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</si>
  <si>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</si>
  <si>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</si>
  <si>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</si>
  <si>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</si>
  <si>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</si>
  <si>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</si>
  <si>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</si>
  <si>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</si>
  <si>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</si>
  <si>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</si>
  <si>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</si>
  <si>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</si>
  <si>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</si>
  <si>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</si>
  <si>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</si>
  <si>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</si>
  <si>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</si>
  <si>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</si>
  <si>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</si>
  <si>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</si>
  <si>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</si>
  <si>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</si>
  <si>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</si>
  <si>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</si>
  <si>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</si>
  <si>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</si>
  <si>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</si>
  <si>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</si>
  <si>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</si>
  <si>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</si>
  <si>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</si>
  <si>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</si>
  <si>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</si>
  <si>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</si>
  <si>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</si>
  <si>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</si>
  <si>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</si>
  <si>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</si>
  <si>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</si>
  <si>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</si>
  <si>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</si>
  <si>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</si>
  <si>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</si>
  <si>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</si>
  <si>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</si>
  <si>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</si>
  <si>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</si>
  <si>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</si>
  <si>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</si>
  <si>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</si>
  <si>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</si>
  <si>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</si>
  <si>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</si>
  <si>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</si>
  <si>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</si>
  <si>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</si>
  <si>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</si>
  <si>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</si>
  <si>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</si>
  <si>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</si>
  <si>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</si>
  <si>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</si>
  <si>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</si>
  <si>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</si>
  <si>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</si>
  <si>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</si>
  <si>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</si>
  <si>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</si>
  <si>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</si>
  <si>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</si>
  <si>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</si>
  <si>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</si>
  <si>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</si>
  <si>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</si>
  <si>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</si>
  <si>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</si>
  <si>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</si>
  <si>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</si>
  <si>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</si>
  <si>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</si>
  <si>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</si>
  <si>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</si>
  <si>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</si>
  <si>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</si>
  <si>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</si>
  <si>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</si>
  <si>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</si>
  <si>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</si>
  <si>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</si>
  <si>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</si>
  <si>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</si>
  <si>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</si>
  <si>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</si>
  <si>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</si>
  <si>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</si>
  <si>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</si>
  <si>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</si>
  <si>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</si>
  <si>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</si>
  <si>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</si>
  <si>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</si>
  <si>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</si>
  <si>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</si>
  <si>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</si>
  <si>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</si>
  <si>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</si>
  <si>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</si>
  <si>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</si>
  <si>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</si>
  <si>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</si>
  <si>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</si>
  <si>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</si>
  <si>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</si>
  <si>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</si>
  <si>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</si>
  <si>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</si>
  <si>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</si>
  <si>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</si>
  <si>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</si>
  <si>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</si>
  <si>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</si>
  <si>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</si>
  <si>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</si>
  <si>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</si>
  <si>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</si>
  <si>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</si>
  <si>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</si>
  <si>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</si>
  <si>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</si>
  <si>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</si>
  <si>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</si>
  <si>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</si>
  <si>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</si>
  <si>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</si>
  <si>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</si>
  <si>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</si>
  <si>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</si>
  <si>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</si>
  <si>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</si>
  <si>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</si>
  <si>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</si>
  <si>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</si>
  <si>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</si>
  <si>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</si>
  <si>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</si>
  <si>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</si>
  <si>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</si>
  <si>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</si>
  <si>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</si>
  <si>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</si>
  <si>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</si>
  <si>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</si>
  <si>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</si>
  <si>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</si>
  <si>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</si>
  <si>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</si>
  <si>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</si>
  <si>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</si>
  <si>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</si>
  <si>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</si>
  <si>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</si>
  <si>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</si>
  <si>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</si>
  <si>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</si>
  <si>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</si>
  <si>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</si>
  <si>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</si>
  <si>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</si>
  <si>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</si>
  <si>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</si>
  <si>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</si>
  <si>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</si>
  <si>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</si>
  <si>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</si>
  <si>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</si>
  <si>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</si>
  <si>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</si>
  <si>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</si>
  <si>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</si>
  <si>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</si>
  <si>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</si>
  <si>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</si>
  <si>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</si>
  <si>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</si>
  <si>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</si>
  <si>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</si>
  <si>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</si>
  <si>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</si>
  <si>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</si>
  <si>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</si>
  <si>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</si>
  <si>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</si>
  <si>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</si>
  <si>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</si>
  <si>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</si>
  <si>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</si>
  <si>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</si>
  <si>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</si>
  <si>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</si>
  <si>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</si>
  <si>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</si>
  <si>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</si>
  <si>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</si>
  <si>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</si>
  <si>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</si>
  <si>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</si>
  <si>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</si>
  <si>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</si>
  <si>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</si>
  <si>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</si>
  <si>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</si>
  <si>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</si>
  <si>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</si>
  <si>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</si>
  <si>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</si>
  <si>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</si>
  <si>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</si>
  <si>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</si>
  <si>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</si>
  <si>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</si>
  <si>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</si>
  <si>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</si>
  <si>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</si>
  <si>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</si>
  <si>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</si>
  <si>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</si>
  <si>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</si>
  <si>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</si>
  <si>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</si>
  <si>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</si>
  <si>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</si>
  <si>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</si>
  <si>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</si>
  <si>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</si>
  <si>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</si>
  <si>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</si>
  <si>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</si>
  <si>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</si>
  <si>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</si>
  <si>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</si>
  <si>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</si>
  <si>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</si>
  <si>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</si>
  <si>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</si>
  <si>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</si>
  <si>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</si>
  <si>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</si>
  <si>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</si>
  <si>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</si>
  <si>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</si>
  <si>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</si>
  <si>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</si>
  <si>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</si>
  <si>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</si>
  <si>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</si>
  <si>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</si>
  <si>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</si>
  <si>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</si>
  <si>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</si>
  <si>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</si>
  <si>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</si>
  <si>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</si>
  <si>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</si>
  <si>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</si>
  <si>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</si>
  <si>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</si>
  <si>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</si>
  <si>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</si>
  <si>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</si>
  <si>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</si>
  <si>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</si>
  <si>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</si>
  <si>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</si>
  <si>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</si>
  <si>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</si>
  <si>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</si>
  <si>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</si>
  <si>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</si>
  <si>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</si>
  <si>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</si>
  <si>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</si>
  <si>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</si>
  <si>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</si>
  <si>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</si>
  <si>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</si>
  <si>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</si>
  <si>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</si>
  <si>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</si>
  <si>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</si>
  <si>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</si>
  <si>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</si>
  <si>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</si>
  <si>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</si>
  <si>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</si>
  <si>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</si>
  <si>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</si>
  <si>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</si>
  <si>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</si>
  <si>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</si>
  <si>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</si>
  <si>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</si>
  <si>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</si>
  <si>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</si>
  <si>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</si>
  <si>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</si>
  <si>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</si>
  <si>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</si>
  <si>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</si>
  <si>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</si>
  <si>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</si>
  <si>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</si>
  <si>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</si>
  <si>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</si>
  <si>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</si>
  <si>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</si>
  <si>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</si>
  <si>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</si>
  <si>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</si>
  <si>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</si>
  <si>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</si>
  <si>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</si>
  <si>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</si>
  <si>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</si>
  <si>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</si>
  <si>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</si>
  <si>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</si>
  <si>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</si>
  <si>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</si>
  <si>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</si>
  <si>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</si>
  <si>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</si>
  <si>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</si>
  <si>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</si>
  <si>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</si>
  <si>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</si>
  <si>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</si>
  <si>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</si>
  <si>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</si>
  <si>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</si>
  <si>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</si>
  <si>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</si>
  <si>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</si>
  <si>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</si>
  <si>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</si>
  <si>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</si>
  <si>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</si>
  <si>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</si>
  <si>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</si>
  <si>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</si>
  <si>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</si>
  <si>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</si>
  <si>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</si>
  <si>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</si>
  <si>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</si>
  <si>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</si>
  <si>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</si>
  <si>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</si>
  <si>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</si>
  <si>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</si>
  <si>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</si>
  <si>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</si>
  <si>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</si>
  <si>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</si>
  <si>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</si>
  <si>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</si>
  <si>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</si>
  <si>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</si>
  <si>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</si>
  <si>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</si>
  <si>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</si>
  <si>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</si>
  <si>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</si>
  <si>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</si>
  <si>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</si>
  <si>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</si>
  <si>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</si>
  <si>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</si>
  <si>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</si>
  <si>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</si>
  <si>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</si>
  <si>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</si>
  <si>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</si>
  <si>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</si>
  <si>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</si>
  <si>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</si>
  <si>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</si>
  <si>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</si>
  <si>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</si>
  <si>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</si>
  <si>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</si>
  <si>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</si>
  <si>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</si>
  <si>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</si>
  <si>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</si>
  <si>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</si>
  <si>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</si>
  <si>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</si>
  <si>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</si>
  <si>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</si>
  <si>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</si>
  <si>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</si>
  <si>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</si>
  <si>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</si>
  <si>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</si>
  <si>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</si>
  <si>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</si>
  <si>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</si>
  <si>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</si>
  <si>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</si>
  <si>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</si>
  <si>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</si>
  <si>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</si>
  <si>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</si>
  <si>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</si>
  <si>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</si>
  <si>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</si>
  <si>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</si>
  <si>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</si>
  <si>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</si>
  <si>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</si>
  <si>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</si>
  <si>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</si>
  <si>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</si>
  <si>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</si>
  <si>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</si>
  <si>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</si>
  <si>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</si>
  <si>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</si>
  <si>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</si>
  <si>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</si>
  <si>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</si>
  <si>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</si>
  <si>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</si>
  <si>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</si>
  <si>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</si>
  <si>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</si>
  <si>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</si>
  <si>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</si>
  <si>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</si>
  <si>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</si>
  <si>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</si>
  <si>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</si>
  <si>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</si>
  <si>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</si>
  <si>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</si>
  <si>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</si>
  <si>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</si>
  <si>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</si>
  <si>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</si>
  <si>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</si>
  <si>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</si>
  <si>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</si>
  <si>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</si>
  <si>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</si>
  <si>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</si>
  <si>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</si>
  <si>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</si>
  <si>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</si>
  <si>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</si>
  <si>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</si>
  <si>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</si>
  <si>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</si>
  <si>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</si>
  <si>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</si>
  <si>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</si>
  <si>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</si>
  <si>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</si>
  <si>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</si>
  <si>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</si>
  <si>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</si>
  <si>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</si>
  <si>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</si>
  <si>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</si>
  <si>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</si>
  <si>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</si>
  <si>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</si>
  <si>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</si>
  <si>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</si>
  <si>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</si>
  <si>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</si>
  <si>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</si>
  <si>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</si>
  <si>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</si>
  <si>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</si>
  <si>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</si>
  <si>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</si>
  <si>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</si>
  <si>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</si>
  <si>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</si>
  <si>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</si>
  <si>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</si>
  <si>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</si>
  <si>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</si>
  <si>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</si>
  <si>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</si>
  <si>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</si>
  <si>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</si>
  <si>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</si>
  <si>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</si>
  <si>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</si>
  <si>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</si>
  <si>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</si>
  <si>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</si>
  <si>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</si>
  <si>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</si>
  <si>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</si>
  <si>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</si>
  <si>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</si>
  <si>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</si>
  <si>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</si>
  <si>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</si>
  <si>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</si>
  <si>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</si>
  <si>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</si>
  <si>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</si>
  <si>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</si>
  <si>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</si>
  <si>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</si>
  <si>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</si>
  <si>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</si>
  <si>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</si>
  <si>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</si>
  <si>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</si>
  <si>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</si>
  <si>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</si>
  <si>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</si>
  <si>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</si>
  <si>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</si>
  <si>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</si>
  <si>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</si>
  <si>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</si>
  <si>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</si>
  <si>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</si>
  <si>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</si>
  <si>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</si>
  <si>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</si>
  <si>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</si>
  <si>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</si>
  <si>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</si>
  <si>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</si>
  <si>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</si>
  <si>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</si>
  <si>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</si>
  <si>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</si>
  <si>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</si>
  <si>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</si>
  <si>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</si>
  <si>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</si>
  <si>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</si>
  <si>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</si>
  <si>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</si>
  <si>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</si>
  <si>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</si>
  <si>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</si>
  <si>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</si>
  <si>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</si>
  <si>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</si>
  <si>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</si>
  <si>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</si>
  <si>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</si>
  <si>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</si>
  <si>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</si>
  <si>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</si>
  <si>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</si>
  <si>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</si>
  <si>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</si>
  <si>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</si>
  <si>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</si>
  <si>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</si>
  <si>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</si>
  <si>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</si>
  <si>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</si>
  <si>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</si>
  <si>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</si>
  <si>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</si>
  <si>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</si>
  <si>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</si>
  <si>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</si>
  <si>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</si>
  <si>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</si>
  <si>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</si>
  <si>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</si>
  <si>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</si>
  <si>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</si>
  <si>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</si>
  <si>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</si>
  <si>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</si>
  <si>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</si>
  <si>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</si>
  <si>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</si>
  <si>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</si>
  <si>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</si>
  <si>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</si>
  <si>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</si>
  <si>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</si>
  <si>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</si>
  <si>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</si>
  <si>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</si>
  <si>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</si>
  <si>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</si>
  <si>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</si>
  <si>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</si>
  <si>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</si>
  <si>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</si>
  <si>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</si>
  <si>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</si>
  <si>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</si>
  <si>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</si>
  <si>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</si>
  <si>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</si>
  <si>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</si>
  <si>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</si>
  <si>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</si>
  <si>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</si>
  <si>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</si>
  <si>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</si>
  <si>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</si>
  <si>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</si>
  <si>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</si>
  <si>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</si>
  <si>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</si>
  <si>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</si>
  <si>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</si>
  <si>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</si>
  <si>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</si>
  <si>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</si>
  <si>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</si>
  <si>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</si>
  <si>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</si>
  <si>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</si>
  <si>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</si>
  <si>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</si>
  <si>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</si>
  <si>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</si>
  <si>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</si>
  <si>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</si>
  <si>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</si>
  <si>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</si>
  <si>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</si>
  <si>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</si>
  <si>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</si>
  <si>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</si>
  <si>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</si>
  <si>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</si>
  <si>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</si>
  <si>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</si>
  <si>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</si>
  <si>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</si>
  <si>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</si>
  <si>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</si>
  <si>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</si>
  <si>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</si>
  <si>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</si>
  <si>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</si>
  <si>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</si>
  <si>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</si>
  <si>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</si>
  <si>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</si>
  <si>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</si>
  <si>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</si>
  <si>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</si>
  <si>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</si>
  <si>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</si>
  <si>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</si>
  <si>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</si>
  <si>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</si>
  <si>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</si>
  <si>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</si>
  <si>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</si>
  <si>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</si>
  <si>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</si>
  <si>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</si>
  <si>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</si>
  <si>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</si>
  <si>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</si>
  <si>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</si>
  <si>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</si>
  <si>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</si>
  <si>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</si>
  <si>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</si>
  <si>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</si>
  <si>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</si>
  <si>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</si>
  <si>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</si>
  <si>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</si>
  <si>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</si>
  <si>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</si>
  <si>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</si>
  <si>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</si>
  <si>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</si>
  <si>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</si>
  <si>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</si>
  <si>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</si>
  <si>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</si>
  <si>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</si>
  <si>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</si>
  <si>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</si>
  <si>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</si>
  <si>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</si>
  <si>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</si>
  <si>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</si>
  <si>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</si>
  <si>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</si>
  <si>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</si>
  <si>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</si>
  <si>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</si>
  <si>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</si>
  <si>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</si>
  <si>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</si>
  <si>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</si>
  <si>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</si>
  <si>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</si>
  <si>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</si>
  <si>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</si>
  <si>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</si>
  <si>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</si>
  <si>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</si>
  <si>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</si>
  <si>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</si>
  <si>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</si>
  <si>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</si>
  <si>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</si>
  <si>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</si>
  <si>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</si>
  <si>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</si>
  <si>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</si>
  <si>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</si>
  <si>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</si>
  <si>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</si>
  <si>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</si>
  <si>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</si>
  <si>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</si>
  <si>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</si>
  <si>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</si>
  <si>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</si>
  <si>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</si>
  <si>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</si>
  <si>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</si>
  <si>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</si>
  <si>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</si>
  <si>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</si>
  <si>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</si>
  <si>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</si>
  <si>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</si>
  <si>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</si>
  <si>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</si>
  <si>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</si>
  <si>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</si>
  <si>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</si>
  <si>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</si>
  <si>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</si>
  <si>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</si>
  <si>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</si>
  <si>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</si>
  <si>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</si>
  <si>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</si>
  <si>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</si>
  <si>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</si>
  <si>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</si>
  <si>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</si>
  <si>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</si>
  <si>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</si>
  <si>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</si>
  <si>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</si>
  <si>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</si>
  <si>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</si>
  <si>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</si>
  <si>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</si>
  <si>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</si>
  <si>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</si>
  <si>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</si>
  <si>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</si>
  <si>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</si>
  <si>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</si>
  <si>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</si>
  <si>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</si>
  <si>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</si>
  <si>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</si>
  <si>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</si>
  <si>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</si>
  <si>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</si>
  <si>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</si>
  <si>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</si>
  <si>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</si>
  <si>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</si>
  <si>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</si>
  <si>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</si>
  <si>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</si>
  <si>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</si>
  <si>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</si>
  <si>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</si>
  <si>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</si>
  <si>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</si>
  <si>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</si>
  <si>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</si>
  <si>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</si>
  <si>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</si>
  <si>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</si>
  <si>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</si>
  <si>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</si>
  <si>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</si>
  <si>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</si>
  <si>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</si>
  <si>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</si>
  <si>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</si>
  <si>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</si>
  <si>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</si>
  <si>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</si>
  <si>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</si>
  <si>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</si>
  <si>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</si>
  <si>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</si>
  <si>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</si>
  <si>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</si>
  <si>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</si>
  <si>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</si>
  <si>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</si>
  <si>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</si>
  <si>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</si>
  <si>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</si>
  <si>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</si>
  <si>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</si>
  <si>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</si>
  <si>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</si>
  <si>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</si>
  <si>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</si>
  <si>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</si>
  <si>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</si>
  <si>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</si>
  <si>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</si>
  <si>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</si>
  <si>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</si>
  <si>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</si>
  <si>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</si>
  <si>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</si>
  <si>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</si>
  <si>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</si>
  <si>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</si>
  <si>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</si>
  <si>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</si>
  <si>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</si>
  <si>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</si>
  <si>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</si>
  <si>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</si>
  <si>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</si>
  <si>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</si>
  <si>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</si>
  <si>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</si>
  <si>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</si>
  <si>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</si>
  <si>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</si>
  <si>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</si>
  <si>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</si>
  <si>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</si>
  <si>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</si>
  <si>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</si>
  <si>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</si>
  <si>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</si>
  <si>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</si>
  <si>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</si>
  <si>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</si>
  <si>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</si>
  <si>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</si>
  <si>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</si>
  <si>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</si>
  <si>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</si>
  <si>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</si>
  <si>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</si>
  <si>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</si>
  <si>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</si>
  <si>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</si>
  <si>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</si>
  <si>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</si>
  <si>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</si>
  <si>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</si>
  <si>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</si>
  <si>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</si>
  <si>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</si>
  <si>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</si>
  <si>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</si>
  <si>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</si>
  <si>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</si>
  <si>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</si>
  <si>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</si>
  <si>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</si>
  <si>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</si>
  <si>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</si>
  <si>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</si>
  <si>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</si>
  <si>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</si>
  <si>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</si>
  <si>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</si>
  <si>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</si>
  <si>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</si>
  <si>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</si>
  <si>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</si>
  <si>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</si>
  <si>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</si>
  <si>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</si>
  <si>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</si>
  <si>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</si>
  <si>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</si>
  <si>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</si>
  <si>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</si>
  <si>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</si>
  <si>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</si>
  <si>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</si>
  <si>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</si>
  <si>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</si>
  <si>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</si>
  <si>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</si>
  <si>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</si>
  <si>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</si>
  <si>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</si>
  <si>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</si>
  <si>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</si>
  <si>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</si>
  <si>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</si>
  <si>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</si>
  <si>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</si>
  <si>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</si>
  <si>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</si>
  <si>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</si>
  <si>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</si>
  <si>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</si>
  <si>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</si>
  <si>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</si>
  <si>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</si>
  <si>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</si>
  <si>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</si>
  <si>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</si>
  <si>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</si>
  <si>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</si>
  <si>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</si>
  <si>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</si>
  <si>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</si>
  <si>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</si>
  <si>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</si>
  <si>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</si>
  <si>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</si>
  <si>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</si>
  <si>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</si>
  <si>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</si>
  <si>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</si>
  <si>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</si>
  <si>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</si>
  <si>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</si>
  <si>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</si>
  <si>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</si>
  <si>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</si>
  <si>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</si>
  <si>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</si>
  <si>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</si>
  <si>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</si>
  <si>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</si>
  <si>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</si>
  <si>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</si>
  <si>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</si>
  <si>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</si>
  <si>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</si>
  <si>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</si>
  <si>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</si>
  <si>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</si>
  <si>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</si>
  <si>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</si>
  <si>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</si>
  <si>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</si>
  <si>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</si>
  <si>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</si>
  <si>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</si>
  <si>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</si>
  <si>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</si>
  <si>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</si>
  <si>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</si>
  <si>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</si>
  <si>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</si>
  <si>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</si>
  <si>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</si>
  <si>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</si>
  <si>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</si>
  <si>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</si>
  <si>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</si>
  <si>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</si>
  <si>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</si>
  <si>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</si>
  <si>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</si>
  <si>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</si>
  <si>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</si>
  <si>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</si>
  <si>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</si>
  <si>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</si>
  <si>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</si>
  <si>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</si>
  <si>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</si>
  <si>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</si>
  <si>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</si>
  <si>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</si>
  <si>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</si>
  <si>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</si>
  <si>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</si>
  <si>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</si>
  <si>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</si>
  <si>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</si>
  <si>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</si>
  <si>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</si>
  <si>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</si>
  <si>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</si>
  <si>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</si>
  <si>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</si>
  <si>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</si>
  <si>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</si>
  <si>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</si>
  <si>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</si>
  <si>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</si>
  <si>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</si>
  <si>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</si>
  <si>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</si>
  <si>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</si>
  <si>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</si>
  <si>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</si>
  <si>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</si>
  <si>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</si>
  <si>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</si>
  <si>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</si>
  <si>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</si>
  <si>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</si>
  <si>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</si>
  <si>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</si>
  <si>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</si>
  <si>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</si>
  <si>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</si>
  <si>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</si>
  <si>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</si>
  <si>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</si>
  <si>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</si>
  <si>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</si>
  <si>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</si>
  <si>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</si>
  <si>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</si>
  <si>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</si>
  <si>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</si>
  <si>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</si>
  <si>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</si>
  <si>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</si>
  <si>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</si>
  <si>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</si>
  <si>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</si>
  <si>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</si>
  <si>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</si>
  <si>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</si>
  <si>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</si>
  <si>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</si>
  <si>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</si>
  <si>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</si>
  <si>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</si>
  <si>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</si>
  <si>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</si>
  <si>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</si>
  <si>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</si>
  <si>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</si>
  <si>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</si>
  <si>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</si>
  <si>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</si>
  <si>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</si>
  <si>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</si>
  <si>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</si>
  <si>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</si>
  <si>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</si>
  <si>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</si>
  <si>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</si>
  <si>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</si>
  <si>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</si>
  <si>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</si>
  <si>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</si>
  <si>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</si>
  <si>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</si>
  <si>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</si>
  <si>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</si>
  <si>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</si>
  <si>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</si>
  <si>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</si>
  <si>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</si>
  <si>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</si>
  <si>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</si>
  <si>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</si>
  <si>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</si>
  <si>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</si>
  <si>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</si>
  <si>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</si>
  <si>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</si>
  <si>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</si>
  <si>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</si>
  <si>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</si>
  <si>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</si>
  <si>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</si>
  <si>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</si>
  <si>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</si>
  <si>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</si>
  <si>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</si>
  <si>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</si>
  <si>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</si>
  <si>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</si>
  <si>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</si>
  <si>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</si>
  <si>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</si>
  <si>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</si>
  <si>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</si>
  <si>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</si>
  <si>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</si>
  <si>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</si>
  <si>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</si>
  <si>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</si>
  <si>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</si>
  <si>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</si>
  <si>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</si>
  <si>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</si>
  <si>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</si>
  <si>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</si>
  <si>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</si>
  <si>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</si>
  <si>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</si>
  <si>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</si>
  <si>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</si>
  <si>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</si>
  <si>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</si>
  <si>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</si>
  <si>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</si>
  <si>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</si>
  <si>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</si>
  <si>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</si>
  <si>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</si>
  <si>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</si>
  <si>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</si>
  <si>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</si>
  <si>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</si>
  <si>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</si>
  <si>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</si>
  <si>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</si>
  <si>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</si>
  <si>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</si>
  <si>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</si>
  <si>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</si>
  <si>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</si>
  <si>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</si>
  <si>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</si>
  <si>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</si>
  <si>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</si>
  <si>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</si>
  <si>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</si>
  <si>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</si>
  <si>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</si>
  <si>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</si>
  <si>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</si>
  <si>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</si>
  <si>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</si>
  <si>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</si>
  <si>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</si>
  <si>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</si>
  <si>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</si>
  <si>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</si>
  <si>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</si>
  <si>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</si>
  <si>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</si>
  <si>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</si>
  <si>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</si>
  <si>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</si>
  <si>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</si>
  <si>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</si>
  <si>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</si>
  <si>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</si>
  <si>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</si>
  <si>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</si>
  <si>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</si>
  <si>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</si>
  <si>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</si>
  <si>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</si>
  <si>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</si>
  <si>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</si>
  <si>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</si>
  <si>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</si>
  <si>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</si>
  <si>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</si>
  <si>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</si>
  <si>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</si>
  <si>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</si>
  <si>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</si>
  <si>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</si>
  <si>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</si>
  <si>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</si>
  <si>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</si>
  <si>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</si>
  <si>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</si>
  <si>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</si>
  <si>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</si>
  <si>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</si>
  <si>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</si>
  <si>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</si>
  <si>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</si>
  <si>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</si>
  <si>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</si>
  <si>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</si>
  <si>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</si>
  <si>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</si>
  <si>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</si>
  <si>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</si>
  <si>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</si>
  <si>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</si>
  <si>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</si>
  <si>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</si>
  <si>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</si>
  <si>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</si>
  <si>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</si>
  <si>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</si>
  <si>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</si>
  <si>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</si>
  <si>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</si>
  <si>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</si>
  <si>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</si>
  <si>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</si>
  <si>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</si>
  <si>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</si>
  <si>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</si>
  <si>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</si>
  <si>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</si>
  <si>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</si>
  <si>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</si>
  <si>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</si>
  <si>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</si>
  <si>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</si>
  <si>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</si>
  <si>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</si>
  <si>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</si>
  <si>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</si>
  <si>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</si>
  <si>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</si>
  <si>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</si>
  <si>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</si>
  <si>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</si>
  <si>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</si>
  <si>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</si>
  <si>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</si>
  <si>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</si>
  <si>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</si>
  <si>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</si>
  <si>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</si>
  <si>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</si>
  <si>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</si>
  <si>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</si>
  <si>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</si>
  <si>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</si>
  <si>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</si>
  <si>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</si>
  <si>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</si>
  <si>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</si>
  <si>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</si>
  <si>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</si>
  <si>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</si>
  <si>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</si>
  <si>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</si>
  <si>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</si>
  <si>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</si>
  <si>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</si>
  <si>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</si>
  <si>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</si>
  <si>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</si>
  <si>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</si>
  <si>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</si>
  <si>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</si>
  <si>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</si>
  <si>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</si>
  <si>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</si>
  <si>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</si>
  <si>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</si>
  <si>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</si>
  <si>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</si>
  <si>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</si>
  <si>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</si>
  <si>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</si>
  <si>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</si>
  <si>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</si>
  <si>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</si>
  <si>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</si>
  <si>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</si>
  <si>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</si>
  <si>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</si>
  <si>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</si>
  <si>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</si>
  <si>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</si>
  <si>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</si>
  <si>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</si>
  <si>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</si>
  <si>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</si>
  <si>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</si>
  <si>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</si>
  <si>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</si>
  <si>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</si>
  <si>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</si>
  <si>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</si>
  <si>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</si>
  <si>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</si>
  <si>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</si>
  <si>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</si>
  <si>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</si>
  <si>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</si>
  <si>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</si>
  <si>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</si>
  <si>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</si>
  <si>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</si>
  <si>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</si>
  <si>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</si>
  <si>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</si>
  <si>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</si>
  <si>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</si>
  <si>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</si>
  <si>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</si>
  <si>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</si>
  <si>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</si>
  <si>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</si>
  <si>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</si>
  <si>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</si>
  <si>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</si>
  <si>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</si>
  <si>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</si>
  <si>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</si>
  <si>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</si>
  <si>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</si>
  <si>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</si>
  <si>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</si>
  <si>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</si>
  <si>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</si>
  <si>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</si>
  <si>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</si>
  <si>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</si>
  <si>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</si>
  <si>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</si>
  <si>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</si>
  <si>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</si>
  <si>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</si>
  <si>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</si>
  <si>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</si>
  <si>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</si>
  <si>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</si>
  <si>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</si>
  <si>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</si>
  <si>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</si>
  <si>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</si>
  <si>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</si>
  <si>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</si>
  <si>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</si>
  <si>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</si>
  <si>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</si>
  <si>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</si>
  <si>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</si>
  <si>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</si>
  <si>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</si>
  <si>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</si>
  <si>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</si>
  <si>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</si>
  <si>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</si>
  <si>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</si>
  <si>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</si>
  <si>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</si>
  <si>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</si>
  <si>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</si>
  <si>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</si>
  <si>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</si>
  <si>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</si>
  <si>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</si>
  <si>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</si>
  <si>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</si>
  <si>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</si>
  <si>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</si>
  <si>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</si>
  <si>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</si>
  <si>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</si>
  <si>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</si>
  <si>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</si>
  <si>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</si>
  <si>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</si>
  <si>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</si>
  <si>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</si>
  <si>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</si>
  <si>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</si>
  <si>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</si>
  <si>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</si>
  <si>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</si>
  <si>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</si>
  <si>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</si>
  <si>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</si>
  <si>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</si>
  <si>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</si>
  <si>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</si>
  <si>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</si>
  <si>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</si>
  <si>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</si>
  <si>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</si>
  <si>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</si>
  <si>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</si>
  <si>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</si>
  <si>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</si>
  <si>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</si>
  <si>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</si>
  <si>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</si>
  <si>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</si>
  <si>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</si>
  <si>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</si>
  <si>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</si>
  <si>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</si>
  <si>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</si>
  <si>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</si>
  <si>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</si>
  <si>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</si>
  <si>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</si>
  <si>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</si>
  <si>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</si>
  <si>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</si>
  <si>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</si>
  <si>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</si>
  <si>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</si>
  <si>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</si>
  <si>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</si>
  <si>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</si>
  <si>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</si>
  <si>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</si>
  <si>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</si>
  <si>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</si>
  <si>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</si>
  <si>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</si>
  <si>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</si>
  <si>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</si>
  <si>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</si>
  <si>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</si>
  <si>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</si>
  <si>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</si>
  <si>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</si>
  <si>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</si>
  <si>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</si>
  <si>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</si>
  <si>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</si>
  <si>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</si>
  <si>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</si>
  <si>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</si>
  <si>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</si>
  <si>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</si>
  <si>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</si>
  <si>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</si>
  <si>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</si>
  <si>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</si>
  <si>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</si>
  <si>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</si>
  <si>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</si>
  <si>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</si>
  <si>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</si>
  <si>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</si>
  <si>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</si>
  <si>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</si>
  <si>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</si>
  <si>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</si>
  <si>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</si>
  <si>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</si>
  <si>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</si>
  <si>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</si>
  <si>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</si>
  <si>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</si>
  <si>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</si>
  <si>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</si>
  <si>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</si>
  <si>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</si>
  <si>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</si>
  <si>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</si>
  <si>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</si>
  <si>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</si>
  <si>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</si>
  <si>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</si>
  <si>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</si>
  <si>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</si>
  <si>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</si>
  <si>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</si>
  <si>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</si>
  <si>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</si>
  <si>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</si>
  <si>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</si>
  <si>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</si>
  <si>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</si>
  <si>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</si>
  <si>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</si>
  <si>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</si>
  <si>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</si>
  <si>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</si>
  <si>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</si>
  <si>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</si>
  <si>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</si>
  <si>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</si>
  <si>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</si>
  <si>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</si>
  <si>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</si>
  <si>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</si>
  <si>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</si>
  <si>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</si>
  <si>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</si>
  <si>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</si>
  <si>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</si>
  <si>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</si>
  <si>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</si>
  <si>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</si>
  <si>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</si>
  <si>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</si>
  <si>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</si>
  <si>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</si>
  <si>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</si>
  <si>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</si>
  <si>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</si>
  <si>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</si>
  <si>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</si>
  <si>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</si>
  <si>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</si>
  <si>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</si>
  <si>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</si>
  <si>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</si>
  <si>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</si>
  <si>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</si>
  <si>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</si>
  <si>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</si>
  <si>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</si>
  <si>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</si>
  <si>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</si>
  <si>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</si>
  <si>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</si>
  <si>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</si>
  <si>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</si>
  <si>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</si>
  <si>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</si>
  <si>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</si>
  <si>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</si>
  <si>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</si>
  <si>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</si>
  <si>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</si>
  <si>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</si>
  <si>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</si>
  <si>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</si>
  <si>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</si>
  <si>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</si>
  <si>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</si>
  <si>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</si>
  <si>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</si>
  <si>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</si>
  <si>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</si>
  <si>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</si>
  <si>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</si>
  <si>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</si>
  <si>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</si>
  <si>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</si>
  <si>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</si>
  <si>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</si>
  <si>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</si>
  <si>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</si>
  <si>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</si>
  <si>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</si>
  <si>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</si>
  <si>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</si>
  <si>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</si>
  <si>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</si>
  <si>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</si>
  <si>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</si>
  <si>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</si>
  <si>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</si>
  <si>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</si>
  <si>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</si>
  <si>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</si>
  <si>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</si>
  <si>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</si>
  <si>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</si>
  <si>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</si>
  <si>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</si>
  <si>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</si>
  <si>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</si>
  <si>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</si>
  <si>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</si>
  <si>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</si>
  <si>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</si>
  <si>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</si>
  <si>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</si>
  <si>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</si>
  <si>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</si>
  <si>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</si>
  <si>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</si>
  <si>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</si>
  <si>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</si>
  <si>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</si>
  <si>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</si>
  <si>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</si>
  <si>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</si>
  <si>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</si>
  <si>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</si>
  <si>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</si>
  <si>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</si>
  <si>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</si>
  <si>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</si>
  <si>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</si>
  <si>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</si>
  <si>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</si>
  <si>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</si>
  <si>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</si>
  <si>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</si>
  <si>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</si>
  <si>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</si>
  <si>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</si>
  <si>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</si>
  <si>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</si>
  <si>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</si>
  <si>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</si>
  <si>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</si>
  <si>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</si>
  <si>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</si>
  <si>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</si>
  <si>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</si>
  <si>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</si>
  <si>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</si>
  <si>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</si>
  <si>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</si>
  <si>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</si>
  <si>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</si>
  <si>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</si>
  <si>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</si>
  <si>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</si>
  <si>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</si>
  <si>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</si>
  <si>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</si>
  <si>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</si>
  <si>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</si>
  <si>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</si>
  <si>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</si>
  <si>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</si>
  <si>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</si>
  <si>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</si>
  <si>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</si>
  <si>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</si>
  <si>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</si>
  <si>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</si>
  <si>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</si>
  <si>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</si>
  <si>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</si>
  <si>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</si>
  <si>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</si>
  <si>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</si>
  <si>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</si>
  <si>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</si>
  <si>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</si>
  <si>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</si>
  <si>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</si>
  <si>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</si>
  <si>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</si>
  <si>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</si>
  <si>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</si>
  <si>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</si>
  <si>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</si>
  <si>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</si>
  <si>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</si>
  <si>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</si>
  <si>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</si>
  <si>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</si>
  <si>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</si>
  <si>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</si>
  <si>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</si>
  <si>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</si>
  <si>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</si>
  <si>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</si>
  <si>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</si>
  <si>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</si>
  <si>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</si>
  <si>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</si>
  <si>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</si>
  <si>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</si>
  <si>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</si>
  <si>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</si>
  <si>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</si>
  <si>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</si>
  <si>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</si>
  <si>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</si>
  <si>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</si>
  <si>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</si>
  <si>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</si>
  <si>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</si>
  <si>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</si>
  <si>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</si>
  <si>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</si>
  <si>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</si>
  <si>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</si>
  <si>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</si>
  <si>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</si>
  <si>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</si>
  <si>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</si>
  <si>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</si>
  <si>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</si>
  <si>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</si>
  <si>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</si>
  <si>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</si>
  <si>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</si>
  <si>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</si>
  <si>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</si>
  <si>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</si>
  <si>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</si>
  <si>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</si>
  <si>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</si>
  <si>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</si>
  <si>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</si>
  <si>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</si>
  <si>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</si>
  <si>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</si>
  <si>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</si>
  <si>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</si>
  <si>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</si>
  <si>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</si>
  <si>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</si>
  <si>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</si>
  <si>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</si>
  <si>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</si>
  <si>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</si>
  <si>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</si>
  <si>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</si>
  <si>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</si>
  <si>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</si>
  <si>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</si>
  <si>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</si>
  <si>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</si>
  <si>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</si>
  <si>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</si>
  <si>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</si>
  <si>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</si>
  <si>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</si>
  <si>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</si>
  <si>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</si>
  <si>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</si>
  <si>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</si>
  <si>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</si>
  <si>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</si>
  <si>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</si>
  <si>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</si>
  <si>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</si>
  <si>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</si>
  <si>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</si>
  <si>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</si>
  <si>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</si>
  <si>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</si>
  <si>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</si>
  <si>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</si>
  <si>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</si>
  <si>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</si>
  <si>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</si>
  <si>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</si>
  <si>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</si>
  <si>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</si>
  <si>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</si>
  <si>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</si>
  <si>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</si>
  <si>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</si>
  <si>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</si>
  <si>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</si>
  <si>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</si>
  <si>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</si>
  <si>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</si>
  <si>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</si>
  <si>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</si>
  <si>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</si>
  <si>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</si>
  <si>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</si>
  <si>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</si>
  <si>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</si>
  <si>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</si>
  <si>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</si>
  <si>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</si>
  <si>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</si>
  <si>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</si>
  <si>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</si>
  <si>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</si>
  <si>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</si>
  <si>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</si>
  <si>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</si>
  <si>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</si>
  <si>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</si>
  <si>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</si>
  <si>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</si>
  <si>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</si>
  <si>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</si>
  <si>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</si>
  <si>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</si>
  <si>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</si>
  <si>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</si>
  <si>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</si>
  <si>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</si>
  <si>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</si>
  <si>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</si>
  <si>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</si>
  <si>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</si>
  <si>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</si>
  <si>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</si>
  <si>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</si>
  <si>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</si>
  <si>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</si>
  <si>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</si>
  <si>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</si>
  <si>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</si>
  <si>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</si>
  <si>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</si>
  <si>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</si>
  <si>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</si>
  <si>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</si>
  <si>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</si>
  <si>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</si>
  <si>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</si>
  <si>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</si>
  <si>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</si>
  <si>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</si>
  <si>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</si>
  <si>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</si>
  <si>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</si>
  <si>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</si>
  <si>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</si>
  <si>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</si>
  <si>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</si>
  <si>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</si>
  <si>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</si>
  <si>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</si>
  <si>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</si>
  <si>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</si>
  <si>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</si>
  <si>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</si>
  <si>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</si>
  <si>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</si>
  <si>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</si>
  <si>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</si>
  <si>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</si>
  <si>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</si>
  <si>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</si>
  <si>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</si>
  <si>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</si>
  <si>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</si>
  <si>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</si>
  <si>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</si>
  <si>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</si>
  <si>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</si>
  <si>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</si>
  <si>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</si>
  <si>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</si>
  <si>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</si>
  <si>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</si>
  <si>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</si>
  <si>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</si>
  <si>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</si>
  <si>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</si>
  <si>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</si>
  <si>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</si>
  <si>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</si>
  <si>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</si>
  <si>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</si>
  <si>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</si>
  <si>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</si>
  <si>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</si>
  <si>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</si>
  <si>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</si>
  <si>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</si>
  <si>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</si>
  <si>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</si>
  <si>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</si>
  <si>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</si>
  <si>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</si>
  <si>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</si>
  <si>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</si>
  <si>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</si>
  <si>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</si>
  <si>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</si>
  <si>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</si>
  <si>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</si>
  <si>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</si>
  <si>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</si>
  <si>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</si>
  <si>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</si>
  <si>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</si>
  <si>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</si>
  <si>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</si>
  <si>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</si>
  <si>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</si>
  <si>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</si>
  <si>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</si>
  <si>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</si>
  <si>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</si>
  <si>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</si>
  <si>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</si>
  <si>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</si>
  <si>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</si>
  <si>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</si>
  <si>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</si>
  <si>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</si>
  <si>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</si>
  <si>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</si>
  <si>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</si>
  <si>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</si>
  <si>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</si>
  <si>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</si>
  <si>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</si>
  <si>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</si>
  <si>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</si>
  <si>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</si>
  <si>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</si>
  <si>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</si>
  <si>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</si>
  <si>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</si>
  <si>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</si>
  <si>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</si>
  <si>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</si>
  <si>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</si>
  <si>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</si>
  <si>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</si>
  <si>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</si>
  <si>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</si>
  <si>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</si>
  <si>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</si>
  <si>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</si>
  <si>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</si>
  <si>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</si>
  <si>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</si>
  <si>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</si>
  <si>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</si>
  <si>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</si>
  <si>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</si>
  <si>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</si>
  <si>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</si>
  <si>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</si>
  <si>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</si>
  <si>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</si>
  <si>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</si>
  <si>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</si>
  <si>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</si>
  <si>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</si>
  <si>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</si>
  <si>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</si>
  <si>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</si>
  <si>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</si>
  <si>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</si>
  <si>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</si>
  <si>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</si>
  <si>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</si>
  <si>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</si>
  <si>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</si>
  <si>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</si>
  <si>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</si>
  <si>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</si>
  <si>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</si>
  <si>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</si>
  <si>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</si>
  <si>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</si>
  <si>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</si>
  <si>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</si>
  <si>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</si>
  <si>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</si>
  <si>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</si>
  <si>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</si>
  <si>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</si>
  <si>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</si>
  <si>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</si>
  <si>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</si>
  <si>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</si>
  <si>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</si>
  <si>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</si>
  <si>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</si>
  <si>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</si>
  <si>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</si>
  <si>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</si>
  <si>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</si>
  <si>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</si>
  <si>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</si>
  <si>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</si>
  <si>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</si>
  <si>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</si>
  <si>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</si>
  <si>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</si>
  <si>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</si>
  <si>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</si>
  <si>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</si>
  <si>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</si>
  <si>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</si>
  <si>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</si>
  <si>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</si>
  <si>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</si>
  <si>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</si>
  <si>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</si>
  <si>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</si>
  <si>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</si>
  <si>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</si>
  <si>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</si>
  <si>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</si>
  <si>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</si>
  <si>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</si>
  <si>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</si>
  <si>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</si>
  <si>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</si>
  <si>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</si>
  <si>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</si>
  <si>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</si>
  <si>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</si>
  <si>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</si>
  <si>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</si>
  <si>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</si>
  <si>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</si>
  <si>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</si>
  <si>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</si>
  <si>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</si>
  <si>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</si>
  <si>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</si>
  <si>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</si>
  <si>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</si>
  <si>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</si>
  <si>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</si>
  <si>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</si>
  <si>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</si>
  <si>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</si>
  <si>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</si>
  <si>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</si>
  <si>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</si>
  <si>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</si>
  <si>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</si>
  <si>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</si>
  <si>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</si>
  <si>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</si>
  <si>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</si>
  <si>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</si>
  <si>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</si>
  <si>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</si>
  <si>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</si>
  <si>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</si>
  <si>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</si>
  <si>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</si>
  <si>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</si>
  <si>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</si>
  <si>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</si>
  <si>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</si>
  <si>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</si>
  <si>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</si>
  <si>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</si>
  <si>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</si>
  <si>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</si>
  <si>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</si>
  <si>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</si>
  <si>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</si>
  <si>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</si>
  <si>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</si>
  <si>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</si>
  <si>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</si>
  <si>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</si>
  <si>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</si>
  <si>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</si>
  <si>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</si>
  <si>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</si>
  <si>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</si>
  <si>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</si>
  <si>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</si>
  <si>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</si>
  <si>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</si>
  <si>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</si>
  <si>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</si>
  <si>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</si>
  <si>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</si>
  <si>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</si>
  <si>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</si>
  <si>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</si>
  <si>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</si>
  <si>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</si>
  <si>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</si>
  <si>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</si>
  <si>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</si>
  <si>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</si>
  <si>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</si>
  <si>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</si>
  <si>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</si>
  <si>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</si>
  <si>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</si>
  <si>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</si>
  <si>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</si>
  <si>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</si>
  <si>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</si>
  <si>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</si>
  <si>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</si>
  <si>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</si>
  <si>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</si>
  <si>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</si>
  <si>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</si>
  <si>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</si>
  <si>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</si>
  <si>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</si>
  <si>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</si>
  <si>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</si>
  <si>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</si>
  <si>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</si>
  <si>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</si>
  <si>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</si>
  <si>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</si>
  <si>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</si>
  <si>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</si>
  <si>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</si>
  <si>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</si>
  <si>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</si>
  <si>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</si>
  <si>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</si>
  <si>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</si>
  <si>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</si>
  <si>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</si>
  <si>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</si>
  <si>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</si>
  <si>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</si>
  <si>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</si>
  <si>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</si>
  <si>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</si>
  <si>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</si>
  <si>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</si>
  <si>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</si>
  <si>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</si>
  <si>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</si>
  <si>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</si>
  <si>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</si>
  <si>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</si>
  <si>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</si>
  <si>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</si>
  <si>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</si>
  <si>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</si>
  <si>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</si>
  <si>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</si>
  <si>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</si>
  <si>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</si>
  <si>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</si>
  <si>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</si>
  <si>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</si>
  <si>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</si>
  <si>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</si>
  <si>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</si>
  <si>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</si>
  <si>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</si>
  <si>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</si>
  <si>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</si>
  <si>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</si>
  <si>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</si>
  <si>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</si>
  <si>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</si>
  <si>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</si>
  <si>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</si>
  <si>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</si>
  <si>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</si>
  <si>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</si>
  <si>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</si>
  <si>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</si>
  <si>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</si>
  <si>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</si>
  <si>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</si>
  <si>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</si>
  <si>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</si>
  <si>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</si>
  <si>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</si>
  <si>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</si>
  <si>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</si>
  <si>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</si>
  <si>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</si>
  <si>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</si>
  <si>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</si>
  <si>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</si>
  <si>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</si>
  <si>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</si>
  <si>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</si>
  <si>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</si>
  <si>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</si>
  <si>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</si>
  <si>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</si>
  <si>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</si>
  <si>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</si>
  <si>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</si>
  <si>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</si>
  <si>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</si>
  <si>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</si>
  <si>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</si>
  <si>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</si>
  <si>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</si>
  <si>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</si>
  <si>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</si>
  <si>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</si>
  <si>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</si>
  <si>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</si>
  <si>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</si>
  <si>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</si>
  <si>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</si>
  <si>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</si>
  <si>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</si>
  <si>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</si>
  <si>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</si>
  <si>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</si>
  <si>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</si>
  <si>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</si>
  <si>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</si>
  <si>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</si>
  <si>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</si>
  <si>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</si>
  <si>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</si>
  <si>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</si>
  <si>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</si>
  <si>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</si>
  <si>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</si>
  <si>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</si>
  <si>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</si>
  <si>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</si>
  <si>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</si>
  <si>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</si>
  <si>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</si>
  <si>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</si>
  <si>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</si>
  <si>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</si>
  <si>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</si>
  <si>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</si>
  <si>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</si>
  <si>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</si>
  <si>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</si>
  <si>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</si>
  <si>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</si>
  <si>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</si>
  <si>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</si>
  <si>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</si>
  <si>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</si>
  <si>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</si>
  <si>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</si>
  <si>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</si>
  <si>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</si>
  <si>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</si>
  <si>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</si>
  <si>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</si>
  <si>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</si>
  <si>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</si>
  <si>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</si>
  <si>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</si>
  <si>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</si>
  <si>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</si>
  <si>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</si>
  <si>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</si>
  <si>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</si>
  <si>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</si>
  <si>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</si>
  <si>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</si>
  <si>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</si>
  <si>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</si>
  <si>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</si>
  <si>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</si>
  <si>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</si>
  <si>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</si>
  <si>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</si>
  <si>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</si>
  <si>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</si>
  <si>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</si>
  <si>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</si>
  <si>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</si>
  <si>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</si>
  <si>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</si>
  <si>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</si>
  <si>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</si>
  <si>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</si>
  <si>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</si>
  <si>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</si>
  <si>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</si>
  <si>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</si>
  <si>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</si>
  <si>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</si>
  <si>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</si>
  <si>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</si>
  <si>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</si>
  <si>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</si>
  <si>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</si>
  <si>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</si>
  <si>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</si>
  <si>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</si>
  <si>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</si>
  <si>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</si>
  <si>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</si>
  <si>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</si>
  <si>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</si>
  <si>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</si>
  <si>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</si>
  <si>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</si>
  <si>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</si>
  <si>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</si>
  <si>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</si>
  <si>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</si>
  <si>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</si>
  <si>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</si>
  <si>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</si>
  <si>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</si>
  <si>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</si>
  <si>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</si>
  <si>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</si>
  <si>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</si>
  <si>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</si>
  <si>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</si>
  <si>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</si>
  <si>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</si>
  <si>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</si>
  <si>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</si>
  <si>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</si>
  <si>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</si>
  <si>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</si>
  <si>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</si>
  <si>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</si>
  <si>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</si>
  <si>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</si>
  <si>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</si>
  <si>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</si>
  <si>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</si>
  <si>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</si>
  <si>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</si>
  <si>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</si>
  <si>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</si>
  <si>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</si>
  <si>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</si>
  <si>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</si>
  <si>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</si>
  <si>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</si>
  <si>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</si>
  <si>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</si>
  <si>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</si>
  <si>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</si>
  <si>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</si>
  <si>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</si>
  <si>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</si>
  <si>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</si>
  <si>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</si>
  <si>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</si>
  <si>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</si>
  <si>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</si>
  <si>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</si>
  <si>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</si>
  <si>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</si>
  <si>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</si>
  <si>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</si>
  <si>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</si>
  <si>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</si>
  <si>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</si>
  <si>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</si>
  <si>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</si>
  <si>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</si>
  <si>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</si>
  <si>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</si>
  <si>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</si>
  <si>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</si>
  <si>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</si>
  <si>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</si>
  <si>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</si>
  <si>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</si>
  <si>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</si>
  <si>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</si>
  <si>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</si>
  <si>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</si>
  <si>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</si>
  <si>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</si>
  <si>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</si>
  <si>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</si>
  <si>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</si>
  <si>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</si>
  <si>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</si>
  <si>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</si>
  <si>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</si>
  <si>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</si>
  <si>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</si>
  <si>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</si>
  <si>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</si>
  <si>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</si>
  <si>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</si>
  <si>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</si>
  <si>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</si>
  <si>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</si>
  <si>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</si>
  <si>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</si>
  <si>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</si>
  <si>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</si>
  <si>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</si>
  <si>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</si>
  <si>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</si>
  <si>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</si>
  <si>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</si>
  <si>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</si>
  <si>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</si>
  <si>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</si>
  <si>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</si>
  <si>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</si>
  <si>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</si>
  <si>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</si>
  <si>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</si>
  <si>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</si>
  <si>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</si>
  <si>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</si>
  <si>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</si>
  <si>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</si>
  <si>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</si>
  <si>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</si>
  <si>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</si>
  <si>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</si>
  <si>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</si>
  <si>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</si>
  <si>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</si>
  <si>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</si>
  <si>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</si>
  <si>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</si>
  <si>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</si>
  <si>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</si>
  <si>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</si>
  <si>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</si>
  <si>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</si>
  <si>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</si>
  <si>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</si>
  <si>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</si>
  <si>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</si>
  <si>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</si>
  <si>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</si>
  <si>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</si>
  <si>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</si>
  <si>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</si>
  <si>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</si>
  <si>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</si>
  <si>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</si>
  <si>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</si>
  <si>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</si>
  <si>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</si>
  <si>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</si>
  <si>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</si>
  <si>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</si>
  <si>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</si>
  <si>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</si>
  <si>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</si>
  <si>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</si>
  <si>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</si>
  <si>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</si>
  <si>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</si>
  <si>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</si>
  <si>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</si>
  <si>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</si>
  <si>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</si>
  <si>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</si>
  <si>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</si>
  <si>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</si>
  <si>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</si>
  <si>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</si>
  <si>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</si>
  <si>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</si>
  <si>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</si>
  <si>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</si>
  <si>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</si>
  <si>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</si>
  <si>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</si>
  <si>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</si>
  <si>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</si>
  <si>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</si>
  <si>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</si>
  <si>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</si>
  <si>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</si>
  <si>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</si>
  <si>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</si>
  <si>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</si>
  <si>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</si>
  <si>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</si>
  <si>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</si>
  <si>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</si>
  <si>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</si>
  <si>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</si>
  <si>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</si>
  <si>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</si>
  <si>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</si>
  <si>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</si>
  <si>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</si>
  <si>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</si>
  <si>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</si>
  <si>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</si>
  <si>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</si>
  <si>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</si>
  <si>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</si>
  <si>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</si>
  <si>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</si>
  <si>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</si>
  <si>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</si>
  <si>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</si>
  <si>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</si>
  <si>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</si>
  <si>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</si>
  <si>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</si>
  <si>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</si>
  <si>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</si>
  <si>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</si>
  <si>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</si>
  <si>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</si>
  <si>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</si>
  <si>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</si>
  <si>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</si>
  <si>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</si>
  <si>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</si>
  <si>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</si>
  <si>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</si>
  <si>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</si>
  <si>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</si>
  <si>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</si>
  <si>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</si>
  <si>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</si>
  <si>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</si>
  <si>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</si>
  <si>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</si>
  <si>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</si>
  <si>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</si>
  <si>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</si>
  <si>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</si>
  <si>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</si>
  <si>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</si>
  <si>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</si>
  <si>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</si>
  <si>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</si>
  <si>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</si>
  <si>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</si>
  <si>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</si>
  <si>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</si>
  <si>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</si>
  <si>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</si>
  <si>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</si>
  <si>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</si>
  <si>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</si>
  <si>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</si>
  <si>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</si>
  <si>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</si>
  <si>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</si>
  <si>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</si>
  <si>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</si>
  <si>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</si>
  <si>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</si>
  <si>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</si>
  <si>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</si>
  <si>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</si>
  <si>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</si>
  <si>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</si>
  <si>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</si>
  <si>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</si>
  <si>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</si>
  <si>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</si>
  <si>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</si>
  <si>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</si>
  <si>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</si>
  <si>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</si>
  <si>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</si>
  <si>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</si>
  <si>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</si>
  <si>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</si>
  <si>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</si>
  <si>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</si>
  <si>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</si>
  <si>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</si>
  <si>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</si>
  <si>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</si>
  <si>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</si>
  <si>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</si>
  <si>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</si>
  <si>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</si>
  <si>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</si>
  <si>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</si>
  <si>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</si>
  <si>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</si>
  <si>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</si>
  <si>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</si>
  <si>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</si>
  <si>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</si>
  <si>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</si>
  <si>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</si>
  <si>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</si>
  <si>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</si>
  <si>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</si>
  <si>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</si>
  <si>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</si>
  <si>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</si>
  <si>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</si>
  <si>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</si>
  <si>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</si>
  <si>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</si>
  <si>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</si>
  <si>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</si>
  <si>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</si>
  <si>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</si>
  <si>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</si>
  <si>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</si>
  <si>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</si>
  <si>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</si>
  <si>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</si>
  <si>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</si>
  <si>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</si>
  <si>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</si>
  <si>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</si>
  <si>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</si>
  <si>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</si>
  <si>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</si>
  <si>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</si>
  <si>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</si>
  <si>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</si>
  <si>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</si>
  <si>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</si>
  <si>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</si>
  <si>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</si>
  <si>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</si>
  <si>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</si>
  <si>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</si>
  <si>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</si>
  <si>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</si>
  <si>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</si>
  <si>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</si>
  <si>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</si>
  <si>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</si>
  <si>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</si>
  <si>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</si>
  <si>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</si>
  <si>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</si>
  <si>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</si>
  <si>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</si>
  <si>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</si>
  <si>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</si>
  <si>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</si>
  <si>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</si>
  <si>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</si>
  <si>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</si>
  <si>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</si>
  <si>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</si>
  <si>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</si>
  <si>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</si>
  <si>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</si>
  <si>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</si>
  <si>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</si>
  <si>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</si>
  <si>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</si>
  <si>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</si>
  <si>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</si>
  <si>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</si>
  <si>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</si>
  <si>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</si>
  <si>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</si>
  <si>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</si>
  <si>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</si>
  <si>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</si>
  <si>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</si>
  <si>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</si>
  <si>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</si>
  <si>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</si>
  <si>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</si>
  <si>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</si>
  <si>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</si>
  <si>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</si>
  <si>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</si>
  <si>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</si>
  <si>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</si>
  <si>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</si>
  <si>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</si>
  <si>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</si>
  <si>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</si>
  <si>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</si>
  <si>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</si>
  <si>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</si>
  <si>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</si>
  <si>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</si>
  <si>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</si>
  <si>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</si>
  <si>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</si>
  <si>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</si>
  <si>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</si>
  <si>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</si>
  <si>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</si>
  <si>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</si>
  <si>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</si>
  <si>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</si>
  <si>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</si>
  <si>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</si>
  <si>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</si>
  <si>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</si>
  <si>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</si>
  <si>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</si>
  <si>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</si>
  <si>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</si>
  <si>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</si>
  <si>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</si>
  <si>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</si>
  <si>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</si>
  <si>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</si>
  <si>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</si>
  <si>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</si>
  <si>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</si>
  <si>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</si>
  <si>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</si>
  <si>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</si>
  <si>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</si>
  <si>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</si>
  <si>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</si>
  <si>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</si>
  <si>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</si>
  <si>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</si>
  <si>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</si>
  <si>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</si>
  <si>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</si>
  <si>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</si>
  <si>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</si>
  <si>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</si>
  <si>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</si>
  <si>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</si>
  <si>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</si>
  <si>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</si>
  <si>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</si>
  <si>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</si>
  <si>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</si>
  <si>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</si>
  <si>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</si>
  <si>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</si>
  <si>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</si>
  <si>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</si>
  <si>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</si>
  <si>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</si>
  <si>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</si>
  <si>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</si>
  <si>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</si>
  <si>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</si>
  <si>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</si>
  <si>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</si>
  <si>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</si>
  <si>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</si>
  <si>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</si>
  <si>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</si>
  <si>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</si>
  <si>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</si>
  <si>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</si>
  <si>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</si>
  <si>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</si>
  <si>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</si>
  <si>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</si>
  <si>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</si>
  <si>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</si>
  <si>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</si>
  <si>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</si>
  <si>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</si>
  <si>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</si>
  <si>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</si>
  <si>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</si>
  <si>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</si>
  <si>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</si>
  <si>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</si>
  <si>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</si>
  <si>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</si>
  <si>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</si>
  <si>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</si>
  <si>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</si>
  <si>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</si>
  <si>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</si>
  <si>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</si>
  <si>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</si>
  <si>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</si>
  <si>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</si>
  <si>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</si>
  <si>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</si>
  <si>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</si>
  <si>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</si>
  <si>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</si>
  <si>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</si>
  <si>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</si>
  <si>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</si>
  <si>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</si>
  <si>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</si>
  <si>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</si>
  <si>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</si>
  <si>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</si>
  <si>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</si>
  <si>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</si>
  <si>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</si>
  <si>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</si>
  <si>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</si>
  <si>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</si>
  <si>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</si>
  <si>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</si>
  <si>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</si>
  <si>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</si>
  <si>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</si>
  <si>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</si>
  <si>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</si>
  <si>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</si>
  <si>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</si>
  <si>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</si>
  <si>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</si>
  <si>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</si>
  <si>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</si>
  <si>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</si>
  <si>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</si>
  <si>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</si>
  <si>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</si>
  <si>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</si>
  <si>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</si>
  <si>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</si>
  <si>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</si>
  <si>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</si>
  <si>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</si>
  <si>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</si>
  <si>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</si>
  <si>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</si>
  <si>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</si>
  <si>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</si>
  <si>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</si>
  <si>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</si>
  <si>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</si>
  <si>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</si>
  <si>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</si>
  <si>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</si>
  <si>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</si>
  <si>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</si>
  <si>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</si>
  <si>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</si>
  <si>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</si>
  <si>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</si>
  <si>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</si>
  <si>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</si>
  <si>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</si>
  <si>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</si>
  <si>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</si>
  <si>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</si>
  <si>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</si>
  <si>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</si>
  <si>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</si>
  <si>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</si>
  <si>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</si>
  <si>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</si>
  <si>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</si>
  <si>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</si>
  <si>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</si>
  <si>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</si>
  <si>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</si>
  <si>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</si>
  <si>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</si>
  <si>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</si>
  <si>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</si>
  <si>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</si>
  <si>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</si>
  <si>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</si>
  <si>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</si>
  <si>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</si>
  <si>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</si>
  <si>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</si>
  <si>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</si>
  <si>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</si>
  <si>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</si>
  <si>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</si>
  <si>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</si>
  <si>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</si>
  <si>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</si>
  <si>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</si>
  <si>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</si>
  <si>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</si>
  <si>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</si>
  <si>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</si>
  <si>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</si>
  <si>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</si>
  <si>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</si>
  <si>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</si>
  <si>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</si>
  <si>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</si>
  <si>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</si>
  <si>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</si>
  <si>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</si>
  <si>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</si>
  <si>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</si>
  <si>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</si>
  <si>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</si>
  <si>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</si>
  <si>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</si>
  <si>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</si>
  <si>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</si>
  <si>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</si>
  <si>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</si>
  <si>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</si>
  <si>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</si>
  <si>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</si>
  <si>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</si>
  <si>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</si>
  <si>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</si>
  <si>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</si>
  <si>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</si>
  <si>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</si>
  <si>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</si>
  <si>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</si>
  <si>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</si>
  <si>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</si>
  <si>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</si>
  <si>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</si>
  <si>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</si>
  <si>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</si>
  <si>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</si>
  <si>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</si>
  <si>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</si>
  <si>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</si>
  <si>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</si>
  <si>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</si>
  <si>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</si>
  <si>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</si>
  <si>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</si>
  <si>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</si>
  <si>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</si>
  <si>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</si>
  <si>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</si>
  <si>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</si>
  <si>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</si>
  <si>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</si>
  <si>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</si>
  <si>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</si>
  <si>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</si>
  <si>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</si>
  <si>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</si>
  <si>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</si>
  <si>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</si>
  <si>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</si>
  <si>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</si>
  <si>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</si>
  <si>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</si>
  <si>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</si>
  <si>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</si>
  <si>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</si>
  <si>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</si>
  <si>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</si>
  <si>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</si>
  <si>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</si>
  <si>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</si>
  <si>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</si>
  <si>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</si>
  <si>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</si>
  <si>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</si>
  <si>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</si>
  <si>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</si>
  <si>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</si>
  <si>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</si>
  <si>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</si>
  <si>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</si>
  <si>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</si>
  <si>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</si>
  <si>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</si>
  <si>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</si>
  <si>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</si>
  <si>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</si>
  <si>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</si>
  <si>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</si>
  <si>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</si>
  <si>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</si>
  <si>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</si>
  <si>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</si>
  <si>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</si>
  <si>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</si>
  <si>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</si>
  <si>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</si>
  <si>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</si>
  <si>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</si>
  <si>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</si>
  <si>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</si>
  <si>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</si>
  <si>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</si>
  <si>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</si>
  <si>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</si>
  <si>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</si>
  <si>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</si>
  <si>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</si>
  <si>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</si>
  <si>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</si>
  <si>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</si>
  <si>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</si>
  <si>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</si>
  <si>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</si>
  <si>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</si>
  <si>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</si>
  <si>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</si>
  <si>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</si>
  <si>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</si>
  <si>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</si>
  <si>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</si>
  <si>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</si>
  <si>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</si>
  <si>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</si>
  <si>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</si>
  <si>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</si>
  <si>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</si>
  <si>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</si>
  <si>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</si>
  <si>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</si>
  <si>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</si>
  <si>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</si>
  <si>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</si>
  <si>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</si>
  <si>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</si>
  <si>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</si>
  <si>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</si>
  <si>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</si>
  <si>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</si>
  <si>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</si>
  <si>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</si>
  <si>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</si>
  <si>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</si>
  <si>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</si>
  <si>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</si>
  <si>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</si>
  <si>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</si>
  <si>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</si>
  <si>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</si>
  <si>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</si>
  <si>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</si>
  <si>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</si>
  <si>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</si>
  <si>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</si>
  <si>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</si>
  <si>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</si>
  <si>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</si>
  <si>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</si>
  <si>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</si>
  <si>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</si>
  <si>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</si>
  <si>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</si>
  <si>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</si>
  <si>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</si>
  <si>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</si>
  <si>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</si>
  <si>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</si>
  <si>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</si>
  <si>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</si>
  <si>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</si>
  <si>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</si>
  <si>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</si>
  <si>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</si>
  <si>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</si>
  <si>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</si>
  <si>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</si>
  <si>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</si>
  <si>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</si>
  <si>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</si>
  <si>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</si>
  <si>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</si>
  <si>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</si>
  <si>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</si>
  <si>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</si>
  <si>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</si>
  <si>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</si>
  <si>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</si>
  <si>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</si>
  <si>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</si>
  <si>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</si>
  <si>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</si>
  <si>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</si>
  <si>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</si>
  <si>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</si>
  <si>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</si>
  <si>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</si>
  <si>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</si>
  <si>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</si>
  <si>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</si>
  <si>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</si>
  <si>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</si>
  <si>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</si>
  <si>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</si>
  <si>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</si>
  <si>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</si>
  <si>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</si>
  <si>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</si>
  <si>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</si>
  <si>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</si>
  <si>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</si>
  <si>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</si>
  <si>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</si>
  <si>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</si>
  <si>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</si>
  <si>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</si>
  <si>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</si>
  <si>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</si>
  <si>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</si>
  <si>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</si>
  <si>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</si>
  <si>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</si>
  <si>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</si>
  <si>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</si>
  <si>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</si>
  <si>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</si>
  <si>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</si>
  <si>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</si>
  <si>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</si>
  <si>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</si>
  <si>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</si>
  <si>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</si>
  <si>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</si>
  <si>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</si>
  <si>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</si>
  <si>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</si>
  <si>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</si>
  <si>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</si>
  <si>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</si>
  <si>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</si>
  <si>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</si>
  <si>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</si>
  <si>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</si>
  <si>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</si>
  <si>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</si>
  <si>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</si>
  <si>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</si>
  <si>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</si>
  <si>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</si>
  <si>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</si>
  <si>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</si>
  <si>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</si>
  <si>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</si>
  <si>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</si>
  <si>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</si>
  <si>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</si>
  <si>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</si>
  <si>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</si>
  <si>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</si>
  <si>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</si>
  <si>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</si>
  <si>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</si>
  <si>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</si>
  <si>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</si>
  <si>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</si>
  <si>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</si>
  <si>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</si>
  <si>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</si>
  <si>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</si>
  <si>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</si>
  <si>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</si>
  <si>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</si>
  <si>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</si>
  <si>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</si>
  <si>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</si>
  <si>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</si>
  <si>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</si>
  <si>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</si>
  <si>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</si>
  <si>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</si>
  <si>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</si>
  <si>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</si>
  <si>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</si>
  <si>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</si>
  <si>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</si>
  <si>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</si>
  <si>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</si>
  <si>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</si>
  <si>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</si>
  <si>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</si>
  <si>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</si>
  <si>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</si>
  <si>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</si>
  <si>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</si>
  <si>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</si>
  <si>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</si>
  <si>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</si>
  <si>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</si>
  <si>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</si>
  <si>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</si>
  <si>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</si>
  <si>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</si>
  <si>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</si>
  <si>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</si>
  <si>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</si>
  <si>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</si>
  <si>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</si>
  <si>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</si>
  <si>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</si>
  <si>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</si>
  <si>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</si>
  <si>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</si>
  <si>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</si>
  <si>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</si>
  <si>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</si>
  <si>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</si>
  <si>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</si>
  <si>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</si>
  <si>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</si>
  <si>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</si>
  <si>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</si>
  <si>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</si>
  <si>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</si>
  <si>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</si>
  <si>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</si>
  <si>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</si>
  <si>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</si>
  <si>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</si>
  <si>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</si>
  <si>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</si>
  <si>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</si>
  <si>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</si>
  <si>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</si>
  <si>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</si>
  <si>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</si>
  <si>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</si>
  <si>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</si>
  <si>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</si>
  <si>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</si>
  <si>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</si>
  <si>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</si>
  <si>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</si>
  <si>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</si>
  <si>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</si>
  <si>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</si>
  <si>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</si>
  <si>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</si>
  <si>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</si>
  <si>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</si>
  <si>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</si>
  <si>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</si>
  <si>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</si>
  <si>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</si>
  <si>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</si>
  <si>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</si>
  <si>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</si>
  <si>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</si>
  <si>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</si>
  <si>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</si>
  <si>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</si>
  <si>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</si>
  <si>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</si>
  <si>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</si>
  <si>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</si>
  <si>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</si>
  <si>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</si>
  <si>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</si>
  <si>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</si>
  <si>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</si>
  <si>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</si>
  <si>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</si>
  <si>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</si>
  <si>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</si>
  <si>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</si>
  <si>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</si>
  <si>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</si>
  <si>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</si>
  <si>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</si>
  <si>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</si>
  <si>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</si>
  <si>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</si>
  <si>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</si>
  <si>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</si>
  <si>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</si>
  <si>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</si>
  <si>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</si>
  <si>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</si>
  <si>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</si>
  <si>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</si>
  <si>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</si>
  <si>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</si>
  <si>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</si>
  <si>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</si>
  <si>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</si>
  <si>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</si>
  <si>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</si>
  <si>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</si>
  <si>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</si>
  <si>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</si>
  <si>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</si>
  <si>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</si>
  <si>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</si>
  <si>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</si>
  <si>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</si>
  <si>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</si>
  <si>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</si>
  <si>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</si>
  <si>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</si>
  <si>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</si>
  <si>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</si>
  <si>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</si>
  <si>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</si>
  <si>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</si>
  <si>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</si>
  <si>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</si>
  <si>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</si>
  <si>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</si>
  <si>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</si>
  <si>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</si>
  <si>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</si>
  <si>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</si>
  <si>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</si>
  <si>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</si>
  <si>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</si>
  <si>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</si>
  <si>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</si>
  <si>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</si>
  <si>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</si>
  <si>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</si>
  <si>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</si>
  <si>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</si>
  <si>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</si>
  <si>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</si>
  <si>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</si>
  <si>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</si>
  <si>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</si>
  <si>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</si>
  <si>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</si>
  <si>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</si>
  <si>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</si>
  <si>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</si>
  <si>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</si>
  <si>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</si>
  <si>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</si>
  <si>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</si>
  <si>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</si>
  <si>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</si>
  <si>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</si>
  <si>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</si>
  <si>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</si>
  <si>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</si>
  <si>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</si>
  <si>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</si>
  <si>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</si>
  <si>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</si>
  <si>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</si>
  <si>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</si>
  <si>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</si>
  <si>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</si>
  <si>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</si>
  <si>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</si>
  <si>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</si>
  <si>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</si>
  <si>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</si>
  <si>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</si>
  <si>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</si>
  <si>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</si>
  <si>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</si>
  <si>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</si>
  <si>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</si>
  <si>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</si>
  <si>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</si>
  <si>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</si>
  <si>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</si>
  <si>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</si>
  <si>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</si>
  <si>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</si>
  <si>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</si>
  <si>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</si>
  <si>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</si>
  <si>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</si>
  <si>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</si>
  <si>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</si>
  <si>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</si>
  <si>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</si>
  <si>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</si>
  <si>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</si>
  <si>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</si>
  <si>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</si>
  <si>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</si>
  <si>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</si>
  <si>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</si>
  <si>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</si>
  <si>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</si>
  <si>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</si>
  <si>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</si>
  <si>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</si>
  <si>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</si>
  <si>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</si>
  <si>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</si>
  <si>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</si>
  <si>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</si>
  <si>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</si>
  <si>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</si>
  <si>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</si>
  <si>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</si>
  <si>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</si>
  <si>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</si>
  <si>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</si>
  <si>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</si>
  <si>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</si>
  <si>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</si>
  <si>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</si>
  <si>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</si>
  <si>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</si>
  <si>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</si>
  <si>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</si>
  <si>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</si>
  <si>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</si>
  <si>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</si>
  <si>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</si>
  <si>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</si>
  <si>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</si>
  <si>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</si>
  <si>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</si>
  <si>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</si>
  <si>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</si>
  <si>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</si>
  <si>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</si>
  <si>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</si>
  <si>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</si>
  <si>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</si>
  <si>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</si>
  <si>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</si>
  <si>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</si>
  <si>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</si>
  <si>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</si>
  <si>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</si>
  <si>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</si>
  <si>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</si>
  <si>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</si>
  <si>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</si>
  <si>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</si>
  <si>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</si>
  <si>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</si>
  <si>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</si>
  <si>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</si>
  <si>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</si>
  <si>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</si>
  <si>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</si>
  <si>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</si>
  <si>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</si>
  <si>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</si>
  <si>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</si>
  <si>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</si>
  <si>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</si>
  <si>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</si>
  <si>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</si>
  <si>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</si>
  <si>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</si>
  <si>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</si>
  <si>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</si>
  <si>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</si>
  <si>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</si>
  <si>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</si>
  <si>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</si>
  <si>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</si>
  <si>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</si>
  <si>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</si>
  <si>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</si>
  <si>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</si>
  <si>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</si>
  <si>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</si>
  <si>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</si>
  <si>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</si>
  <si>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</si>
  <si>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</si>
  <si>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</si>
  <si>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</si>
  <si>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</si>
  <si>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</si>
  <si>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</si>
  <si>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</si>
  <si>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</si>
  <si>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</si>
  <si>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</si>
  <si>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</si>
  <si>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</si>
  <si>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</si>
  <si>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</si>
  <si>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</si>
  <si>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</si>
  <si>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</si>
  <si>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</si>
  <si>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</si>
  <si>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</si>
  <si>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</si>
  <si>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</si>
  <si>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</si>
  <si>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</si>
  <si>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</si>
  <si>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</si>
  <si>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</si>
  <si>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</si>
  <si>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</si>
  <si>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</si>
  <si>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</si>
  <si>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</si>
  <si>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</si>
  <si>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</si>
  <si>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</si>
  <si>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</si>
  <si>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</si>
  <si>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</si>
  <si>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</si>
  <si>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</si>
  <si>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</si>
  <si>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</si>
  <si>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</si>
  <si>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</si>
  <si>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</si>
  <si>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</si>
  <si>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</si>
  <si>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</si>
  <si>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</si>
  <si>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</si>
  <si>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</si>
  <si>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</si>
  <si>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</si>
  <si>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</si>
  <si>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</si>
  <si>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</si>
  <si>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</si>
  <si>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</si>
  <si>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</si>
  <si>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</si>
  <si>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</si>
  <si>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</si>
  <si>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</si>
  <si>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</si>
  <si>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</si>
  <si>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</si>
  <si>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</si>
  <si>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</si>
  <si>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</si>
  <si>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</si>
  <si>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</si>
  <si>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</si>
  <si>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</si>
  <si>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</si>
  <si>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</si>
  <si>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</si>
  <si>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</si>
  <si>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</si>
  <si>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</si>
  <si>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</si>
  <si>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</si>
  <si>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</si>
  <si>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</si>
  <si>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</si>
  <si>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</si>
  <si>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</si>
  <si>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</si>
  <si>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</si>
  <si>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</si>
  <si>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</si>
  <si>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</si>
  <si>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</si>
  <si>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</si>
  <si>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</si>
  <si>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</si>
  <si>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</si>
  <si>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</si>
  <si>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</si>
  <si>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</si>
  <si>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</si>
  <si>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</si>
  <si>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</si>
  <si>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</si>
  <si>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</si>
  <si>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</si>
  <si>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</si>
  <si>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</si>
  <si>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</si>
  <si>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</si>
  <si>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</si>
  <si>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</si>
  <si>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</si>
  <si>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</si>
  <si>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</si>
  <si>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</si>
  <si>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</si>
  <si>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</si>
  <si>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</si>
  <si>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</si>
  <si>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</si>
  <si>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</si>
  <si>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</si>
  <si>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</si>
  <si>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</si>
  <si>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</si>
  <si>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</si>
  <si>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</si>
  <si>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</si>
  <si>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</si>
  <si>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</si>
  <si>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</si>
  <si>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</si>
  <si>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</si>
  <si>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</si>
  <si>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</si>
  <si>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</si>
  <si>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</si>
  <si>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</si>
  <si>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</si>
  <si>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</si>
  <si>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</si>
  <si>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</si>
  <si>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</si>
  <si>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</si>
  <si>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</si>
  <si>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</si>
  <si>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</si>
  <si>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</si>
  <si>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</si>
  <si>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</si>
  <si>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</si>
  <si>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</si>
  <si>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</si>
  <si>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</si>
  <si>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</si>
  <si>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</si>
  <si>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</si>
  <si>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</si>
  <si>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</si>
  <si>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</si>
  <si>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</si>
  <si>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</si>
  <si>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</si>
  <si>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</si>
  <si>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</si>
  <si>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</si>
  <si>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</si>
  <si>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</si>
  <si>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</si>
  <si>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</si>
  <si>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</si>
  <si>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</si>
  <si>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</si>
  <si>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</si>
  <si>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</si>
  <si>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</si>
  <si>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</si>
  <si>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</si>
  <si>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</si>
  <si>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</si>
  <si>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</si>
  <si>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</si>
  <si>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</si>
  <si>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</si>
  <si>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</si>
  <si>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</si>
  <si>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</si>
  <si>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</si>
  <si>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</si>
  <si>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</si>
  <si>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</si>
  <si>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</si>
  <si>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</si>
  <si>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</si>
  <si>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</si>
  <si>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</si>
  <si>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</si>
  <si>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</si>
  <si>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</si>
  <si>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</si>
  <si>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</si>
  <si>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</si>
  <si>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</si>
  <si>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</si>
  <si>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</si>
  <si>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</si>
  <si>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</si>
  <si>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</si>
  <si>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</si>
  <si>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</si>
  <si>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</si>
  <si>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</si>
  <si>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</si>
  <si>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</si>
  <si>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</si>
  <si>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</si>
  <si>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</si>
  <si>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</si>
  <si>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</si>
  <si>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</si>
  <si>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</si>
  <si>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</si>
  <si>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</si>
  <si>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</si>
  <si>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</si>
  <si>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</si>
  <si>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</si>
  <si>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</si>
  <si>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</si>
  <si>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</si>
  <si>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</si>
  <si>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</si>
  <si>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</si>
  <si>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</si>
  <si>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</si>
  <si>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</si>
  <si>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</si>
  <si>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</si>
  <si>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</si>
  <si>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</si>
  <si>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</si>
  <si>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</si>
  <si>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</si>
  <si>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</si>
  <si>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</si>
  <si>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</si>
  <si>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</si>
  <si>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</si>
  <si>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</si>
  <si>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</si>
  <si>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</si>
  <si>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</si>
  <si>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</si>
  <si>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</si>
  <si>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</si>
  <si>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</si>
  <si>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</si>
  <si>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</si>
  <si>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</si>
  <si>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</si>
  <si>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</si>
  <si>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</si>
  <si>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</si>
  <si>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</si>
  <si>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</si>
  <si>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</si>
  <si>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</si>
  <si>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</si>
  <si>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</si>
  <si>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</si>
  <si>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</si>
  <si>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</si>
  <si>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</si>
  <si>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</si>
  <si>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</si>
  <si>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</si>
  <si>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</si>
  <si>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</si>
  <si>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</si>
  <si>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</si>
  <si>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</si>
  <si>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</si>
  <si>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</si>
  <si>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</si>
  <si>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</si>
  <si>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</si>
  <si>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</si>
  <si>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</si>
  <si>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</si>
  <si>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</si>
  <si>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</si>
  <si>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</si>
  <si>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</si>
  <si>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</si>
  <si>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</si>
  <si>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</si>
  <si>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</si>
  <si>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</si>
  <si>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</si>
  <si>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</si>
  <si>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</si>
  <si>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</si>
  <si>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</si>
  <si>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</si>
  <si>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</si>
  <si>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</si>
  <si>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</si>
  <si>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</si>
  <si>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</si>
  <si>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</si>
  <si>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</si>
  <si>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</si>
  <si>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</si>
  <si>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</si>
  <si>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</si>
  <si>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</si>
  <si>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</si>
  <si>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</si>
  <si>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</si>
  <si>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</si>
  <si>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</si>
  <si>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</si>
  <si>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</si>
  <si>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</si>
  <si>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</si>
  <si>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</si>
  <si>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</si>
  <si>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</si>
  <si>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</si>
  <si>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</si>
  <si>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</si>
  <si>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</si>
  <si>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</si>
  <si>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</si>
  <si>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</si>
  <si>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</si>
  <si>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</si>
  <si>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</si>
  <si>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</si>
  <si>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</si>
  <si>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</si>
  <si>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</si>
  <si>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</si>
  <si>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</si>
  <si>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</si>
  <si>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</si>
  <si>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</si>
  <si>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</si>
  <si>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</si>
  <si>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</si>
  <si>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</si>
  <si>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</si>
  <si>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</si>
  <si>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</si>
  <si>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</si>
  <si>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</si>
  <si>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</si>
  <si>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</si>
  <si>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</si>
  <si>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</si>
  <si>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</si>
  <si>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</si>
  <si>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</si>
  <si>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</si>
  <si>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</si>
  <si>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</si>
  <si>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</si>
  <si>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</si>
  <si>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</si>
  <si>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</si>
  <si>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</si>
  <si>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</si>
  <si>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</si>
  <si>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</si>
  <si>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</si>
  <si>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</si>
  <si>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</si>
  <si>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</si>
  <si>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</si>
  <si>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</si>
  <si>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</si>
  <si>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</si>
  <si>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</si>
  <si>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</si>
  <si>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</si>
  <si>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</si>
  <si>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</si>
  <si>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</si>
  <si>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</si>
  <si>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</si>
  <si>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</si>
  <si>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</si>
  <si>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</si>
  <si>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</si>
  <si>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</si>
  <si>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</si>
  <si>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</si>
  <si>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</si>
  <si>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</si>
  <si>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</si>
  <si>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</si>
  <si>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</si>
  <si>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</si>
  <si>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</si>
  <si>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</si>
  <si>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</si>
  <si>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</si>
  <si>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</si>
  <si>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</si>
  <si>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</si>
  <si>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</si>
  <si>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</si>
  <si>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</si>
  <si>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</si>
  <si>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</si>
  <si>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</si>
  <si>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</si>
  <si>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</si>
  <si>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</si>
  <si>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</si>
  <si>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</si>
  <si>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</si>
  <si>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</si>
  <si>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</si>
  <si>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</si>
  <si>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</si>
  <si>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</si>
  <si>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</si>
  <si>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</si>
  <si>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</si>
  <si>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</si>
  <si>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</si>
  <si>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</si>
  <si>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</si>
  <si>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</si>
  <si>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</si>
  <si>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</si>
  <si>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</si>
  <si>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</si>
  <si>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</si>
  <si>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</si>
  <si>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</si>
  <si>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</si>
  <si>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</si>
  <si>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</si>
  <si>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</si>
  <si>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</si>
  <si>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</si>
  <si>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</si>
  <si>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</si>
  <si>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</si>
  <si>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</si>
  <si>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</si>
  <si>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</si>
  <si>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</si>
  <si>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</si>
  <si>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</si>
  <si>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</si>
  <si>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</si>
  <si>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</si>
  <si>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</si>
  <si>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</si>
  <si>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</si>
  <si>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</si>
  <si>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</si>
  <si>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</si>
  <si>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</si>
  <si>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</si>
  <si>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</si>
  <si>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</si>
  <si>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</si>
  <si>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</si>
  <si>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</si>
  <si>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</si>
  <si>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</si>
  <si>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</si>
  <si>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</si>
  <si>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</si>
  <si>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</si>
  <si>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</si>
  <si>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</si>
  <si>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</si>
  <si>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</si>
  <si>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</si>
  <si>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</si>
  <si>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</si>
  <si>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</si>
  <si>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</si>
  <si>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</si>
  <si>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</si>
  <si>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</si>
  <si>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</si>
  <si>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</si>
  <si>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</si>
  <si>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</si>
  <si>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</si>
  <si>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</si>
  <si>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</si>
  <si>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</si>
  <si>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</si>
  <si>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</si>
  <si>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</si>
  <si>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</si>
  <si>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</si>
  <si>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</si>
  <si>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</si>
  <si>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</si>
  <si>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</si>
  <si>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</si>
  <si>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</si>
  <si>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</si>
  <si>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</si>
  <si>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</si>
  <si>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</si>
  <si>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</si>
  <si>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</si>
  <si>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</si>
  <si>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</si>
  <si>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</si>
  <si>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</si>
  <si>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</si>
  <si>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</si>
  <si>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</si>
  <si>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</si>
  <si>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</si>
  <si>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</si>
  <si>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</si>
  <si>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</si>
  <si>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</si>
  <si>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</si>
  <si>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</si>
  <si>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</si>
  <si>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</si>
  <si>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</si>
  <si>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</si>
  <si>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</si>
  <si>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</si>
  <si>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</si>
  <si>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</si>
  <si>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</si>
  <si>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</si>
  <si>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</si>
  <si>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</si>
  <si>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</si>
  <si>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</si>
  <si>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</si>
  <si>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</si>
  <si>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</si>
  <si>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</si>
  <si>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</si>
  <si>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</si>
  <si>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</si>
  <si>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</si>
  <si>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</si>
  <si>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</si>
  <si>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</si>
  <si>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</si>
  <si>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</si>
  <si>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</si>
  <si>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</si>
  <si>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</si>
  <si>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</si>
  <si>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</si>
  <si>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</si>
  <si>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</si>
  <si>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</si>
  <si>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</si>
  <si>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</si>
  <si>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</si>
  <si>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</si>
  <si>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</si>
  <si>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</si>
  <si>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</si>
  <si>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</si>
  <si>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</si>
  <si>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</si>
  <si>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</si>
  <si>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</si>
  <si>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</si>
  <si>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</si>
  <si>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</si>
  <si>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</si>
  <si>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</si>
  <si>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</si>
  <si>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</si>
  <si>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</si>
  <si>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</si>
  <si>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</si>
  <si>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</si>
  <si>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</si>
  <si>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</si>
  <si>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</si>
  <si>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</si>
  <si>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</si>
  <si>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</si>
  <si>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</si>
  <si>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</si>
  <si>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</si>
  <si>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</si>
  <si>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</si>
  <si>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</si>
  <si>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</si>
  <si>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</si>
  <si>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</si>
  <si>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</si>
  <si>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</si>
  <si>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</si>
  <si>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</si>
  <si>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</si>
  <si>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</si>
  <si>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</si>
  <si>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</si>
  <si>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</si>
  <si>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</si>
  <si>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</si>
  <si>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</si>
  <si>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</si>
  <si>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</si>
  <si>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</si>
  <si>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</si>
  <si>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</si>
  <si>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</si>
  <si>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</si>
  <si>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</si>
  <si>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</si>
  <si>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</si>
  <si>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</si>
  <si>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</si>
  <si>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</si>
  <si>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</si>
  <si>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</si>
  <si>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</si>
  <si>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</si>
  <si>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</si>
  <si>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</si>
  <si>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</si>
  <si>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</si>
  <si>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</si>
  <si>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</si>
  <si>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</si>
  <si>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</si>
  <si>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</si>
  <si>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</si>
  <si>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</si>
  <si>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</si>
  <si>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</si>
  <si>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</si>
  <si>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</si>
  <si>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</si>
  <si>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</si>
  <si>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</si>
  <si>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</si>
  <si>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</si>
  <si>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</si>
  <si>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</si>
  <si>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</si>
  <si>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</si>
  <si>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</si>
  <si>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</si>
  <si>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</si>
  <si>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</si>
  <si>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</si>
  <si>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</si>
  <si>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</si>
  <si>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</si>
  <si>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</si>
  <si>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</si>
  <si>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</si>
  <si>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</si>
  <si>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</si>
  <si>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</si>
  <si>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</si>
  <si>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</si>
  <si>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</si>
  <si>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</si>
  <si>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</si>
  <si>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</si>
  <si>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</si>
  <si>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</si>
  <si>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</si>
  <si>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</si>
  <si>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</si>
  <si>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</si>
  <si>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</si>
  <si>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</si>
  <si>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</si>
  <si>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</si>
  <si>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</si>
  <si>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</si>
  <si>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</si>
  <si>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</si>
  <si>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</si>
  <si>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</si>
  <si>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</si>
  <si>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</si>
  <si>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</si>
  <si>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</si>
  <si>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</si>
  <si>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</si>
  <si>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</si>
  <si>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</si>
  <si>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</si>
  <si>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</si>
  <si>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</si>
  <si>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</si>
  <si>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</si>
  <si>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</si>
  <si>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</si>
  <si>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</si>
  <si>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</si>
  <si>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</si>
  <si>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</si>
  <si>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</si>
  <si>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</si>
  <si>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</si>
  <si>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</si>
  <si>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</si>
  <si>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</si>
  <si>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</si>
  <si>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</si>
  <si>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</si>
  <si>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</si>
  <si>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</si>
  <si>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</si>
  <si>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</si>
  <si>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</si>
  <si>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</si>
  <si>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</si>
  <si>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</si>
  <si>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</si>
  <si>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</si>
  <si>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</si>
  <si>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</si>
  <si>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</si>
  <si>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</si>
  <si>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</si>
  <si>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</si>
  <si>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</si>
  <si>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</si>
  <si>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</si>
  <si>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</si>
  <si>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</si>
  <si>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</si>
  <si>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</si>
  <si>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</si>
  <si>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</si>
  <si>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</si>
  <si>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</si>
  <si>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</si>
  <si>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</si>
  <si>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</si>
  <si>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</si>
  <si>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</si>
  <si>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</si>
  <si>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</si>
  <si>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</si>
  <si>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</si>
  <si>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</si>
  <si>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</si>
  <si>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</si>
  <si>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</si>
  <si>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</si>
  <si>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</si>
  <si>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</si>
  <si>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</si>
  <si>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</si>
  <si>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</si>
  <si>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</si>
  <si>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</si>
  <si>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</si>
  <si>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</si>
  <si>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</si>
  <si>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</si>
  <si>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</si>
  <si>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</si>
  <si>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</si>
  <si>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</si>
  <si>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</si>
  <si>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</si>
  <si>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</si>
  <si>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</si>
  <si>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</si>
  <si>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</si>
  <si>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</si>
  <si>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</si>
  <si>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</si>
  <si>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</si>
  <si>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</si>
  <si>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</si>
  <si>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</si>
  <si>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</si>
  <si>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</si>
  <si>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</si>
  <si>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</si>
  <si>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</si>
  <si>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</si>
  <si>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</si>
  <si>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</si>
  <si>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</si>
  <si>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</si>
  <si>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</si>
  <si>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</si>
  <si>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</si>
  <si>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</si>
  <si>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</si>
  <si>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</si>
  <si>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</si>
  <si>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</si>
  <si>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</si>
  <si>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</si>
  <si>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</si>
  <si>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</si>
  <si>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</si>
  <si>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</si>
  <si>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</si>
  <si>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</si>
  <si>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</si>
  <si>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</si>
  <si>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</si>
  <si>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</si>
  <si>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</si>
  <si>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</si>
  <si>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</si>
  <si>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</si>
  <si>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</si>
  <si>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</si>
  <si>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</si>
  <si>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</si>
  <si>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</si>
  <si>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</si>
  <si>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</si>
  <si>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</si>
  <si>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</si>
  <si>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</si>
  <si>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</si>
  <si>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</si>
  <si>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</si>
  <si>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</si>
  <si>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</si>
  <si>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</si>
  <si>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</si>
  <si>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</si>
  <si>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</si>
  <si>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</si>
  <si>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</si>
  <si>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</si>
  <si>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</si>
  <si>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</si>
  <si>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</si>
  <si>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</si>
  <si>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</si>
  <si>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</si>
  <si>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</si>
  <si>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</si>
  <si>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</si>
  <si>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</si>
  <si>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</si>
  <si>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</si>
  <si>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</si>
  <si>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</si>
  <si>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</si>
  <si>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</si>
  <si>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</si>
  <si>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</si>
  <si>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</si>
  <si>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</si>
  <si>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</si>
  <si>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</si>
  <si>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</si>
  <si>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</si>
  <si>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</si>
  <si>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</si>
  <si>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</si>
  <si>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</si>
  <si>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</si>
  <si>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</si>
  <si>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</si>
  <si>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</si>
  <si>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</si>
  <si>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</si>
  <si>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</si>
  <si>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</si>
  <si>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</si>
  <si>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</si>
  <si>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</si>
  <si>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</si>
  <si>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</si>
  <si>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</si>
  <si>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</si>
  <si>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</si>
  <si>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</si>
  <si>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</si>
  <si>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</si>
  <si>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</si>
  <si>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</si>
  <si>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</si>
  <si>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</si>
  <si>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</si>
  <si>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</si>
  <si>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</si>
  <si>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</si>
  <si>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</si>
  <si>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</si>
  <si>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</si>
  <si>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</si>
  <si>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</si>
  <si>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</si>
  <si>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</si>
  <si>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</si>
  <si>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</si>
  <si>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</si>
  <si>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</si>
  <si>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</si>
  <si>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</si>
  <si>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</si>
  <si>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</si>
  <si>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</si>
  <si>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</si>
  <si>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</si>
  <si>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</si>
  <si>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</si>
  <si>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</si>
  <si>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</si>
  <si>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</si>
  <si>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</si>
  <si>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</si>
  <si>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</si>
  <si>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</si>
  <si>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</si>
  <si>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</si>
  <si>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</si>
  <si>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</si>
  <si>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</si>
  <si>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</si>
  <si>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</si>
  <si>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</si>
  <si>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</si>
  <si>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</si>
  <si>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</si>
  <si>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</si>
  <si>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</si>
  <si>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</si>
  <si>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</si>
  <si>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</si>
  <si>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</si>
  <si>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</si>
  <si>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</si>
  <si>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</si>
  <si>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</si>
  <si>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</si>
  <si>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</si>
  <si>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</si>
  <si>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</si>
  <si>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</si>
  <si>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</si>
  <si>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</si>
  <si>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</si>
  <si>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</si>
  <si>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</si>
  <si>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</si>
  <si>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</si>
  <si>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</si>
  <si>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</si>
  <si>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</si>
  <si>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</si>
  <si>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</si>
  <si>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</si>
  <si>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</si>
  <si>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</si>
  <si>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</si>
  <si>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</si>
  <si>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</si>
  <si>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</si>
  <si>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</si>
  <si>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</si>
  <si>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</si>
  <si>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</si>
  <si>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</si>
  <si>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</si>
  <si>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</si>
  <si>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</si>
  <si>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</si>
  <si>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</si>
  <si>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</si>
  <si>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</si>
  <si>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</si>
  <si>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</si>
  <si>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</si>
  <si>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</si>
  <si>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</si>
  <si>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</si>
  <si>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</si>
  <si>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</si>
  <si>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</si>
  <si>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</si>
  <si>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</si>
  <si>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</si>
  <si>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</si>
  <si>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</si>
  <si>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</si>
  <si>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</si>
  <si>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</si>
  <si>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</si>
  <si>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</si>
  <si>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</si>
  <si>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</si>
  <si>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</si>
  <si>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</si>
  <si>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</si>
  <si>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</si>
  <si>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</si>
  <si>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</si>
  <si>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</si>
  <si>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</si>
  <si>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</si>
  <si>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</si>
  <si>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</si>
  <si>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</si>
  <si>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</si>
  <si>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</si>
  <si>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</si>
  <si>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</si>
  <si>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</si>
  <si>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</si>
  <si>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</si>
  <si>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</si>
  <si>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</si>
  <si>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</si>
  <si>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</si>
  <si>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</si>
  <si>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</si>
  <si>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</si>
  <si>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</si>
  <si>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</si>
  <si>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</si>
  <si>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</si>
  <si>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</si>
  <si>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</si>
  <si>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</si>
  <si>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</si>
  <si>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</si>
  <si>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</si>
  <si>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</si>
  <si>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</si>
  <si>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</si>
  <si>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</si>
  <si>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</si>
  <si>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</si>
  <si>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</si>
  <si>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</si>
  <si>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</si>
  <si>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</si>
  <si>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</si>
  <si>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</si>
  <si>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</si>
  <si>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</si>
  <si>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</si>
  <si>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</si>
  <si>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</si>
  <si>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</si>
  <si>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</si>
  <si>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</si>
  <si>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</si>
  <si>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</si>
  <si>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</si>
  <si>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</si>
  <si>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</si>
  <si>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</si>
  <si>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</si>
  <si>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</si>
  <si>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</si>
  <si>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</si>
  <si>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</si>
  <si>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</si>
  <si>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</si>
  <si>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</si>
  <si>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</si>
  <si>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</si>
  <si>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</si>
  <si>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</si>
  <si>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</si>
  <si>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</si>
  <si>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</si>
  <si>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</si>
  <si>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</si>
  <si>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</si>
  <si>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</si>
  <si>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</si>
  <si>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</si>
  <si>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</si>
  <si>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</si>
  <si>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</si>
  <si>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</si>
  <si>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</si>
  <si>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</si>
  <si>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</si>
  <si>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</si>
  <si>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</si>
  <si>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</si>
  <si>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</si>
  <si>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</si>
  <si>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</si>
  <si>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</si>
  <si>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</si>
  <si>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</si>
  <si>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</si>
  <si>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</si>
  <si>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</si>
  <si>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</si>
  <si>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</si>
  <si>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</si>
  <si>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</si>
  <si>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</si>
  <si>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</si>
  <si>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</si>
  <si>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</si>
  <si>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</si>
  <si>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</si>
  <si>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</si>
  <si>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</si>
  <si>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</si>
  <si>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</si>
  <si>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</si>
  <si>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</si>
  <si>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</si>
  <si>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</si>
  <si>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</si>
  <si>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</si>
  <si>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</si>
  <si>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</si>
  <si>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</si>
  <si>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</si>
  <si>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</si>
  <si>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</si>
  <si>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</si>
  <si>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</si>
  <si>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</si>
  <si>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</si>
  <si>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</si>
  <si>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</si>
  <si>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</si>
  <si>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</si>
  <si>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</si>
  <si>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</si>
  <si>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</si>
  <si>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</si>
  <si>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</si>
  <si>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</si>
  <si>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</si>
  <si>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</si>
  <si>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</si>
  <si>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</si>
  <si>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</si>
  <si>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</si>
  <si>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</si>
  <si>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</si>
  <si>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</si>
  <si>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</si>
  <si>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</si>
  <si>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</si>
  <si>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</si>
  <si>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</si>
  <si>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</si>
  <si>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</si>
  <si>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</si>
  <si>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</si>
  <si>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</si>
  <si>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</si>
  <si>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</si>
  <si>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</si>
  <si>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</si>
  <si>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</si>
  <si>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</si>
  <si>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</si>
  <si>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</si>
  <si>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</si>
  <si>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</si>
  <si>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</si>
  <si>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</si>
  <si>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</si>
  <si>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</si>
  <si>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</si>
  <si>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</si>
  <si>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</si>
  <si>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</si>
  <si>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</si>
  <si>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</si>
  <si>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</si>
  <si>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</si>
  <si>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</si>
  <si>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</si>
  <si>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</si>
  <si>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</si>
  <si>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</si>
  <si>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</si>
  <si>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</si>
  <si>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</si>
  <si>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</si>
  <si>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</si>
  <si>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</si>
  <si>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</si>
  <si>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</si>
  <si>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</si>
  <si>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</si>
  <si>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</si>
  <si>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</si>
  <si>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</si>
  <si>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</si>
  <si>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</si>
  <si>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</si>
  <si>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</si>
  <si>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</si>
  <si>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</si>
  <si>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</si>
  <si>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</si>
  <si>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</si>
  <si>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</si>
  <si>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</si>
  <si>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</si>
  <si>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</si>
  <si>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</si>
  <si>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</si>
  <si>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</si>
  <si>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</si>
  <si>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</si>
  <si>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</si>
  <si>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</si>
  <si>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</si>
  <si>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</si>
  <si>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</si>
  <si>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</si>
  <si>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</si>
  <si>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</si>
  <si>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</si>
  <si>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</si>
  <si>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</si>
  <si>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</si>
  <si>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</si>
  <si>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</si>
  <si>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</si>
  <si>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</si>
  <si>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</si>
  <si>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</si>
  <si>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</si>
  <si>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</si>
  <si>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</si>
  <si>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</si>
  <si>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</si>
  <si>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</si>
  <si>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</si>
  <si>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</si>
  <si>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</si>
  <si>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</si>
  <si>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</si>
  <si>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</si>
  <si>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</si>
  <si>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</si>
  <si>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</si>
  <si>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</si>
  <si>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</si>
  <si>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</si>
  <si>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</si>
  <si>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</si>
  <si>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</si>
  <si>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</si>
  <si>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</si>
  <si>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</si>
  <si>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</si>
  <si>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</si>
  <si>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</si>
  <si>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</si>
  <si>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</si>
  <si>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</si>
  <si>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</si>
  <si>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</si>
  <si>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</si>
  <si>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</si>
  <si>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</si>
  <si>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</si>
  <si>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</si>
  <si>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</si>
  <si>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</si>
  <si>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</si>
  <si>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</si>
  <si>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</si>
  <si>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</si>
  <si>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</si>
  <si>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</si>
  <si>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</si>
  <si>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</si>
  <si>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</si>
  <si>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</si>
  <si>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</si>
  <si>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</si>
  <si>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</si>
  <si>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</si>
  <si>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</si>
  <si>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</si>
  <si>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</si>
  <si>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</si>
  <si>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</si>
  <si>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</si>
  <si>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</si>
  <si>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</si>
  <si>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</si>
  <si>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</si>
  <si>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</si>
  <si>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</si>
  <si>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</si>
  <si>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</si>
  <si>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</si>
  <si>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</si>
  <si>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</si>
  <si>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</si>
  <si>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</si>
  <si>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</si>
  <si>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</si>
  <si>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</si>
  <si>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</si>
  <si>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</si>
  <si>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</si>
  <si>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</si>
  <si>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</si>
  <si>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</si>
  <si>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</si>
  <si>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</si>
  <si>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</si>
  <si>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</si>
  <si>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</si>
  <si>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</si>
  <si>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</si>
  <si>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</si>
  <si>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</si>
  <si>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</si>
  <si>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</si>
  <si>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</si>
  <si>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</si>
  <si>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</si>
  <si>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</si>
  <si>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</si>
  <si>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</si>
  <si>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</si>
  <si>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</si>
  <si>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</si>
  <si>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</si>
  <si>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</si>
  <si>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</si>
  <si>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</si>
  <si>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</si>
  <si>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</si>
  <si>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</si>
  <si>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</si>
  <si>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</si>
  <si>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</si>
  <si>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</si>
  <si>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</si>
  <si>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</si>
  <si>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</si>
  <si>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</si>
  <si>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</si>
  <si>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</si>
  <si>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</si>
  <si>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</si>
  <si>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</si>
  <si>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</si>
  <si>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</si>
  <si>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</si>
  <si>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</si>
  <si>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</si>
  <si>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</si>
  <si>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</si>
  <si>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</si>
  <si>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</si>
  <si>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</si>
  <si>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</si>
  <si>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</si>
  <si>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</si>
  <si>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</si>
  <si>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</si>
  <si>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</si>
  <si>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</si>
  <si>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</si>
  <si>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</si>
  <si>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</si>
  <si>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</si>
  <si>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</si>
  <si>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</si>
  <si>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</si>
  <si>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</si>
  <si>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</si>
  <si>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</si>
  <si>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</si>
  <si>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</si>
  <si>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</si>
  <si>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</si>
  <si>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</si>
  <si>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</si>
  <si>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</si>
  <si>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</si>
  <si>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</si>
  <si>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</si>
  <si>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</si>
  <si>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</si>
  <si>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</si>
  <si>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</si>
  <si>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</si>
  <si>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</si>
  <si>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</si>
  <si>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</si>
  <si>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</si>
  <si>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</si>
  <si>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</si>
  <si>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</si>
  <si>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</si>
  <si>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</si>
  <si>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</si>
  <si>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</si>
  <si>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</si>
  <si>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</si>
  <si>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</si>
  <si>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</si>
  <si>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</si>
  <si>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</si>
  <si>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</si>
  <si>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</si>
  <si>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</si>
  <si>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</si>
  <si>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</si>
  <si>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</si>
  <si>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</si>
  <si>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</si>
  <si>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</si>
  <si>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</si>
  <si>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</si>
  <si>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</si>
  <si>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</si>
  <si>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</si>
  <si>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</si>
  <si>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</si>
  <si>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</si>
  <si>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</si>
  <si>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</si>
  <si>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</si>
  <si>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</si>
  <si>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</si>
  <si>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</si>
  <si>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</si>
  <si>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</si>
  <si>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</si>
  <si>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</si>
  <si>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</si>
  <si>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</si>
  <si>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</si>
  <si>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</si>
  <si>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</si>
  <si>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</si>
  <si>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</si>
  <si>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</si>
  <si>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</si>
  <si>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</si>
  <si>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</si>
  <si>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</si>
  <si>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</si>
  <si>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</si>
  <si>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</si>
  <si>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</si>
  <si>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</si>
  <si>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</si>
  <si>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</si>
  <si>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</si>
  <si>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</si>
  <si>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</si>
  <si>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</si>
  <si>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</si>
  <si>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</si>
  <si>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</si>
  <si>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</si>
  <si>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</si>
  <si>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</si>
  <si>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</si>
  <si>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</si>
  <si>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</si>
  <si>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</si>
  <si>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</si>
  <si>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</si>
  <si>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</si>
  <si>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</si>
  <si>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</si>
  <si>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</si>
  <si>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</si>
  <si>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</si>
  <si>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</si>
  <si>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</si>
  <si>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</si>
  <si>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</si>
  <si>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</si>
  <si>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</si>
  <si>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</si>
  <si>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</si>
  <si>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</si>
  <si>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</si>
  <si>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</si>
  <si>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</si>
  <si>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</si>
  <si>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</si>
  <si>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</si>
  <si>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</si>
  <si>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</si>
  <si>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</si>
  <si>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</si>
  <si>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</si>
  <si>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</si>
  <si>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</si>
  <si>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</si>
  <si>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</si>
  <si>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</si>
  <si>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</si>
  <si>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</si>
  <si>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</si>
  <si>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</si>
  <si>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</si>
  <si>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</si>
  <si>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</si>
  <si>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</si>
  <si>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</si>
  <si>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</si>
  <si>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</si>
  <si>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</si>
  <si>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</si>
  <si>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</si>
  <si>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</si>
  <si>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</si>
  <si>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</si>
  <si>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</si>
  <si>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</si>
  <si>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</si>
  <si>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</si>
  <si>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</si>
  <si>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</si>
  <si>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</si>
  <si>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</si>
  <si>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</si>
  <si>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</si>
  <si>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</si>
  <si>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</si>
  <si>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</si>
  <si>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</si>
  <si>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</si>
  <si>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</si>
  <si>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</si>
  <si>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</si>
  <si>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</si>
  <si>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</si>
  <si>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</si>
  <si>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</si>
  <si>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</si>
  <si>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</si>
  <si>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</si>
  <si>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</si>
  <si>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</si>
  <si>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</si>
  <si>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</si>
  <si>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</si>
  <si>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</si>
  <si>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</si>
  <si>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</si>
  <si>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</si>
  <si>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</si>
  <si>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</si>
  <si>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</si>
  <si>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</si>
  <si>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</si>
  <si>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</si>
  <si>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</si>
  <si>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</si>
  <si>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</si>
  <si>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</si>
  <si>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</si>
  <si>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</si>
  <si>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</si>
  <si>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</si>
  <si>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</si>
  <si>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</si>
  <si>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</si>
  <si>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</si>
  <si>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</si>
  <si>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</si>
  <si>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</si>
  <si>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</si>
  <si>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</si>
  <si>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</si>
  <si>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</si>
  <si>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</si>
  <si>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</si>
  <si>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</si>
  <si>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</si>
  <si>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</si>
  <si>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</si>
  <si>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</si>
  <si>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</si>
  <si>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</si>
  <si>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</si>
  <si>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</si>
  <si>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</si>
  <si>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</si>
  <si>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</si>
  <si>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</si>
  <si>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</si>
  <si>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</si>
  <si>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</si>
  <si>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</si>
  <si>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</si>
  <si>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</si>
  <si>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</si>
  <si>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</si>
  <si>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</si>
  <si>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</si>
  <si>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</si>
  <si>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</si>
  <si>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</si>
  <si>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</si>
  <si>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</si>
  <si>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</si>
  <si>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</si>
  <si>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</si>
  <si>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</si>
  <si>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</si>
  <si>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</si>
  <si>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</si>
  <si>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</si>
  <si>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</si>
  <si>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</si>
  <si>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</si>
  <si>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</si>
  <si>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</si>
  <si>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</si>
  <si>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</si>
  <si>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</si>
  <si>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</si>
  <si>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</si>
  <si>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</si>
  <si>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</si>
  <si>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</si>
  <si>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</si>
  <si>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</si>
  <si>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</si>
  <si>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</si>
  <si>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</si>
  <si>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</si>
  <si>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</si>
  <si>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</si>
  <si>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</si>
  <si>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</si>
  <si>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</si>
  <si>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</si>
  <si>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</si>
  <si>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</si>
  <si>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</si>
  <si>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</si>
  <si>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</si>
  <si>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</si>
  <si>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</si>
  <si>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</si>
  <si>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</si>
  <si>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</si>
  <si>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</si>
  <si>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</si>
  <si>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</si>
  <si>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</si>
  <si>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</si>
  <si>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</si>
  <si>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</si>
  <si>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</si>
  <si>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</si>
  <si>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</si>
  <si>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</si>
  <si>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</si>
  <si>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</si>
  <si>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</si>
  <si>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</si>
  <si>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</si>
  <si>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</si>
  <si>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</si>
  <si>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</si>
  <si>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</si>
  <si>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</si>
  <si>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</si>
  <si>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</si>
  <si>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</si>
  <si>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</si>
  <si>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</si>
  <si>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</si>
  <si>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</si>
  <si>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</si>
  <si>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</si>
  <si>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</si>
  <si>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</si>
  <si>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</si>
  <si>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</si>
  <si>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</si>
  <si>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</si>
  <si>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</si>
  <si>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</si>
  <si>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</si>
  <si>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</si>
  <si>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</si>
  <si>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</si>
  <si>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</si>
  <si>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</si>
  <si>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</si>
  <si>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</si>
  <si>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</si>
  <si>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</si>
  <si>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</si>
  <si>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</si>
  <si>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</si>
  <si>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</si>
  <si>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</si>
  <si>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</si>
  <si>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</si>
  <si>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</si>
  <si>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</si>
  <si>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</si>
  <si>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</si>
  <si>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</si>
  <si>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</si>
  <si>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</si>
  <si>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</si>
  <si>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</si>
  <si>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</si>
  <si>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</si>
  <si>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</si>
  <si>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</si>
  <si>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</si>
  <si>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</si>
  <si>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</si>
  <si>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</si>
  <si>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</si>
  <si>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</si>
  <si>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</si>
  <si>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</si>
  <si>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</si>
  <si>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</si>
  <si>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</si>
  <si>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</si>
  <si>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</si>
  <si>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</si>
  <si>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</si>
  <si>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</si>
  <si>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</si>
  <si>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</si>
  <si>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</si>
  <si>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</si>
  <si>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</si>
  <si>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</si>
  <si>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</si>
  <si>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</si>
  <si>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</si>
  <si>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</si>
  <si>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</si>
  <si>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</si>
  <si>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</si>
  <si>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</si>
  <si>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</si>
  <si>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</si>
  <si>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</si>
  <si>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</si>
  <si>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</si>
  <si>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</si>
  <si>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</si>
  <si>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</si>
  <si>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</si>
  <si>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</si>
  <si>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</si>
  <si>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</si>
  <si>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</si>
  <si>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</si>
  <si>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</si>
  <si>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</si>
  <si>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</si>
  <si>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</si>
  <si>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</si>
  <si>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</si>
  <si>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</si>
  <si>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</si>
  <si>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</si>
  <si>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</si>
  <si>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</si>
  <si>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</si>
  <si>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</si>
  <si>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</si>
  <si>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</si>
  <si>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</si>
  <si>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</si>
  <si>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</si>
  <si>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</si>
  <si>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</si>
  <si>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</si>
  <si>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</si>
  <si>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</si>
  <si>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</si>
  <si>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</si>
  <si>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</si>
  <si>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</si>
  <si>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</si>
  <si>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</si>
  <si>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</si>
  <si>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</si>
  <si>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</si>
  <si>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</si>
  <si>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</si>
  <si>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</si>
  <si>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</si>
  <si>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</si>
  <si>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</si>
  <si>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</si>
  <si>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</si>
  <si>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</si>
  <si>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</si>
  <si>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</si>
  <si>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</si>
  <si>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</si>
  <si>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</si>
  <si>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</si>
  <si>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</si>
  <si>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</si>
  <si>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</si>
  <si>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</si>
  <si>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</si>
  <si>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</si>
  <si>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</si>
  <si>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</si>
  <si>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</si>
  <si>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</si>
  <si>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</si>
  <si>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</si>
  <si>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</si>
  <si>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</si>
  <si>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</si>
  <si>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</si>
  <si>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</si>
  <si>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</si>
  <si>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</si>
  <si>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</si>
  <si>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</si>
  <si>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</si>
  <si>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</si>
  <si>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</si>
  <si>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</si>
  <si>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</si>
  <si>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</si>
  <si>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</si>
  <si>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</si>
  <si>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</si>
  <si>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</si>
  <si>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</si>
  <si>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</si>
  <si>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</si>
  <si>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</si>
  <si>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</si>
  <si>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</si>
  <si>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</si>
  <si>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</si>
  <si>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</si>
  <si>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</si>
  <si>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</si>
  <si>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</si>
  <si>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</si>
  <si>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</si>
  <si>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</si>
  <si>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</si>
  <si>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</si>
  <si>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</si>
  <si>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</si>
  <si>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</si>
  <si>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</si>
  <si>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</si>
  <si>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</si>
  <si>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</si>
  <si>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</si>
  <si>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</si>
  <si>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</si>
  <si>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</si>
  <si>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</si>
  <si>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</si>
  <si>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</si>
  <si>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</si>
  <si>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</si>
  <si>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</si>
  <si>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</si>
  <si>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</si>
  <si>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</si>
  <si>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</si>
  <si>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</si>
  <si>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</si>
  <si>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</si>
  <si>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</si>
  <si>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</si>
  <si>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</si>
  <si>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</si>
  <si>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</si>
  <si>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</si>
  <si>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</si>
  <si>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</si>
  <si>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</si>
  <si>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</si>
  <si>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</si>
  <si>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</si>
  <si>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</si>
  <si>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</si>
  <si>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</si>
  <si>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</si>
  <si>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</si>
  <si>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</si>
  <si>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</si>
  <si>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</si>
  <si>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</si>
  <si>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</si>
  <si>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</si>
  <si>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</si>
  <si>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</si>
  <si>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</si>
  <si>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</si>
  <si>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</si>
  <si>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</si>
  <si>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</si>
  <si>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</si>
  <si>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</si>
  <si>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</si>
  <si>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</si>
  <si>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</si>
  <si>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</si>
  <si>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</si>
  <si>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</si>
  <si>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</si>
  <si>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</si>
  <si>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</si>
  <si>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</si>
  <si>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</si>
  <si>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</si>
  <si>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</si>
  <si>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</si>
  <si>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</si>
  <si>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</si>
  <si>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</si>
  <si>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</si>
  <si>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</si>
  <si>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</si>
  <si>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</si>
  <si>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</si>
  <si>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</si>
  <si>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</si>
  <si>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</si>
  <si>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</si>
  <si>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</si>
  <si>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</si>
  <si>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</si>
  <si>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</si>
  <si>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</si>
  <si>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</si>
  <si>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</si>
  <si>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</si>
  <si>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</si>
  <si>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</si>
  <si>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</si>
  <si>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</si>
  <si>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</si>
  <si>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</si>
  <si>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</si>
  <si>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</si>
  <si>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</si>
  <si>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</si>
  <si>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</si>
  <si>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</si>
  <si>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</si>
  <si>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</si>
  <si>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</si>
  <si>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</si>
  <si>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</si>
  <si>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</si>
  <si>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</si>
  <si>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</si>
  <si>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</si>
  <si>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</si>
  <si>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</si>
  <si>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</si>
  <si>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</si>
  <si>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</si>
  <si>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</si>
  <si>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</si>
  <si>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</si>
  <si>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</si>
  <si>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</si>
  <si>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</si>
  <si>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</si>
  <si>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</si>
  <si>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</si>
  <si>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</si>
  <si>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</si>
  <si>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</si>
  <si>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</si>
  <si>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</si>
  <si>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</si>
  <si>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</si>
  <si>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</si>
  <si>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</si>
  <si>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</si>
  <si>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</si>
  <si>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</si>
  <si>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</si>
  <si>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</si>
  <si>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</si>
  <si>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</si>
  <si>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</si>
  <si>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</si>
  <si>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</si>
  <si>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</si>
  <si>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</si>
  <si>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</si>
  <si>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</si>
  <si>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</si>
  <si>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</si>
  <si>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</si>
  <si>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</si>
  <si>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</si>
  <si>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</si>
  <si>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</si>
  <si>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</si>
  <si>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</si>
  <si>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</si>
  <si>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</si>
  <si>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</si>
  <si>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</si>
  <si>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</si>
  <si>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</si>
  <si>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</si>
  <si>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</si>
  <si>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</si>
  <si>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</si>
  <si>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</si>
  <si>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</si>
  <si>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</si>
  <si>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</si>
  <si>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</si>
  <si>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</si>
  <si>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</si>
  <si>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</si>
  <si>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</si>
  <si>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</si>
  <si>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</si>
  <si>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</si>
  <si>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</si>
  <si>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</si>
  <si>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</si>
  <si>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</si>
  <si>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</si>
  <si>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</si>
  <si>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</si>
  <si>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</si>
  <si>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</si>
  <si>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</si>
  <si>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</si>
  <si>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</si>
  <si>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</si>
  <si>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</si>
  <si>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</si>
  <si>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</si>
  <si>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</si>
  <si>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</si>
  <si>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</si>
  <si>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</si>
  <si>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</si>
  <si>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</si>
  <si>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</si>
  <si>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</si>
  <si>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</si>
  <si>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</si>
  <si>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</si>
  <si>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</si>
  <si>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</si>
  <si>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</si>
  <si>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</si>
  <si>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</si>
  <si>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</si>
  <si>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</si>
  <si>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</si>
  <si>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</si>
  <si>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</si>
  <si>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</si>
  <si>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</si>
  <si>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</si>
  <si>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</si>
  <si>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</si>
  <si>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</si>
  <si>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</si>
  <si>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</si>
  <si>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</si>
  <si>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</si>
  <si>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</si>
  <si>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</si>
  <si>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</si>
  <si>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</si>
  <si>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</si>
  <si>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</si>
  <si>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</si>
  <si>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</si>
  <si>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</si>
  <si>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</si>
  <si>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</si>
  <si>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</si>
  <si>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</si>
  <si>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</si>
  <si>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</si>
  <si>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</si>
  <si>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</si>
  <si>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</si>
  <si>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</si>
  <si>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</si>
  <si>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</si>
  <si>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</si>
  <si>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</si>
  <si>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</si>
  <si>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</si>
  <si>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</si>
  <si>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</si>
  <si>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</si>
  <si>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</si>
  <si>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</si>
  <si>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</si>
  <si>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</si>
  <si>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</si>
  <si>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</si>
  <si>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</si>
  <si>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</si>
  <si>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</si>
  <si>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</si>
  <si>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</si>
  <si>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</si>
  <si>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</si>
  <si>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</si>
  <si>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</si>
  <si>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</si>
  <si>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</si>
  <si>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</si>
  <si>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</si>
  <si>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</si>
  <si>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</si>
  <si>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</si>
  <si>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</si>
  <si>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</si>
  <si>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</si>
  <si>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</si>
  <si>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</si>
  <si>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</si>
  <si>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</si>
  <si>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</si>
  <si>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</si>
  <si>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</si>
  <si>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</si>
  <si>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</si>
  <si>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</si>
  <si>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</si>
  <si>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</si>
  <si>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</si>
  <si>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</si>
  <si>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</si>
  <si>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</si>
  <si>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</si>
  <si>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</si>
  <si>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</si>
  <si>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</si>
  <si>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</si>
  <si>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</si>
  <si>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</si>
  <si>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</si>
  <si>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</si>
  <si>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</si>
  <si>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</si>
  <si>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</si>
  <si>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</si>
  <si>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</si>
  <si>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</si>
  <si>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</si>
  <si>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</si>
  <si>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</si>
  <si>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</si>
  <si>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</si>
  <si>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</si>
  <si>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</si>
  <si>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</si>
  <si>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</si>
  <si>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</si>
  <si>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</si>
  <si>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</si>
  <si>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</si>
  <si>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</si>
  <si>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</si>
  <si>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</si>
  <si>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</si>
  <si>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</si>
  <si>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</si>
  <si>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</si>
  <si>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</si>
  <si>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</si>
  <si>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</si>
  <si>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</si>
  <si>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</si>
  <si>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</si>
  <si>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</si>
  <si>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</si>
  <si>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</si>
  <si>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</si>
  <si>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</si>
  <si>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</si>
  <si>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</si>
  <si>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</si>
  <si>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</si>
  <si>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</si>
  <si>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</si>
  <si>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</si>
  <si>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</si>
  <si>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</si>
  <si>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</si>
  <si>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</si>
  <si>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</si>
  <si>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</si>
  <si>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</si>
  <si>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</si>
  <si>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</si>
  <si>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</si>
  <si>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</si>
  <si>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</si>
  <si>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</si>
  <si>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</si>
  <si>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</si>
  <si>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</si>
  <si>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</si>
  <si>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</si>
  <si>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</si>
  <si>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</si>
  <si>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</si>
  <si>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</si>
  <si>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</si>
  <si>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</si>
  <si>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</si>
  <si>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</si>
  <si>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</si>
  <si>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</si>
  <si>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</si>
  <si>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</si>
  <si>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</si>
  <si>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</si>
  <si>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</si>
  <si>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</si>
  <si>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</si>
  <si>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</si>
  <si>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</si>
  <si>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</si>
  <si>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</si>
  <si>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</si>
  <si>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</si>
  <si>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</si>
  <si>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</si>
  <si>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</si>
  <si>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</si>
  <si>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</si>
  <si>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</si>
  <si>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</si>
  <si>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</si>
  <si>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</si>
  <si>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</si>
  <si>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</si>
  <si>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</si>
  <si>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</si>
  <si>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</si>
  <si>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</si>
  <si>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</si>
  <si>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</si>
  <si>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</si>
  <si>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</si>
  <si>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</si>
  <si>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</si>
  <si>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</si>
  <si>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</si>
  <si>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</si>
  <si>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</si>
  <si>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</si>
  <si>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</si>
  <si>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</si>
  <si>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</si>
  <si>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</si>
  <si>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</si>
  <si>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</si>
  <si>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</si>
  <si>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</si>
  <si>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</si>
  <si>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</si>
  <si>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</si>
  <si>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</si>
  <si>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</si>
  <si>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</si>
  <si>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</si>
  <si>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</si>
  <si>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</si>
  <si>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</si>
  <si>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</si>
  <si>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</si>
  <si>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</si>
  <si>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</si>
  <si>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</si>
  <si>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</si>
  <si>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</si>
  <si>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</si>
  <si>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</si>
  <si>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</si>
  <si>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</si>
  <si>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</si>
  <si>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</si>
  <si>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</si>
  <si>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</si>
  <si>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</si>
  <si>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</si>
  <si>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</si>
  <si>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</si>
  <si>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</si>
  <si>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</si>
  <si>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</si>
  <si>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</si>
  <si>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</si>
  <si>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</si>
  <si>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</si>
  <si>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</si>
  <si>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</si>
  <si>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</si>
  <si>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</si>
  <si>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</si>
  <si>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</si>
  <si>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</si>
  <si>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</si>
  <si>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</si>
  <si>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</si>
  <si>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</si>
  <si>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</si>
  <si>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</si>
  <si>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</si>
  <si>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</si>
  <si>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</si>
  <si>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</si>
  <si>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</si>
  <si>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</si>
  <si>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</si>
  <si>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</si>
  <si>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</si>
  <si>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</si>
  <si>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</si>
  <si>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</si>
  <si>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</si>
  <si>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</si>
  <si>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</si>
  <si>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</si>
  <si>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</si>
  <si>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</si>
  <si>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</si>
  <si>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</si>
  <si>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</si>
  <si>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</si>
  <si>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</si>
  <si>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</si>
  <si>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</si>
  <si>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</si>
  <si>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</si>
  <si>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</si>
  <si>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</si>
  <si>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</si>
  <si>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</si>
  <si>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</si>
  <si>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</si>
  <si>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</si>
  <si>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</si>
  <si>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</si>
  <si>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</si>
  <si>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</si>
  <si>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</si>
  <si>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</si>
  <si>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</si>
  <si>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</si>
  <si>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</si>
  <si>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</si>
  <si>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</si>
  <si>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</si>
  <si>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</si>
  <si>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</si>
  <si>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</si>
  <si>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</si>
  <si>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</si>
  <si>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</si>
  <si>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</si>
  <si>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</si>
  <si>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</si>
  <si>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</si>
  <si>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</si>
  <si>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</si>
  <si>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</si>
  <si>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</si>
  <si>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</si>
  <si>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</si>
  <si>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</si>
  <si>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</si>
  <si>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</si>
  <si>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</si>
  <si>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</si>
  <si>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</si>
  <si>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</si>
  <si>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</si>
  <si>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</si>
  <si>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</si>
  <si>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</si>
  <si>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</si>
  <si>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</si>
  <si>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</si>
  <si>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</si>
  <si>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</si>
  <si>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</si>
  <si>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</si>
  <si>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</si>
  <si>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</si>
  <si>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</si>
  <si>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</si>
  <si>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</si>
  <si>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</si>
  <si>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</si>
  <si>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</si>
  <si>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</si>
  <si>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</si>
  <si>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</si>
  <si>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</si>
  <si>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</si>
  <si>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</si>
  <si>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</si>
  <si>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</si>
  <si>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</si>
  <si>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</si>
  <si>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</si>
  <si>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</si>
  <si>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</si>
  <si>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</si>
  <si>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</si>
  <si>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</si>
  <si>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</si>
  <si>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</si>
  <si>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</si>
  <si>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</si>
  <si>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</si>
  <si>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</si>
  <si>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</si>
  <si>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</si>
  <si>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</si>
  <si>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</si>
  <si>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</si>
  <si>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</si>
  <si>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</si>
  <si>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</si>
  <si>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</si>
  <si>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</si>
  <si>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</si>
  <si>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</si>
  <si>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</si>
  <si>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</si>
  <si>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</si>
  <si>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</si>
  <si>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</si>
  <si>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</si>
  <si>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</si>
  <si>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</si>
  <si>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</si>
  <si>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</si>
  <si>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</si>
  <si>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</si>
  <si>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</si>
  <si>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</si>
  <si>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</si>
  <si>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</si>
  <si>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</si>
  <si>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</si>
  <si>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</si>
  <si>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</si>
  <si>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</si>
  <si>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</si>
  <si>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</si>
  <si>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</si>
  <si>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</si>
  <si>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</si>
  <si>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</si>
  <si>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</si>
  <si>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</si>
  <si>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</si>
  <si>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</si>
  <si>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</si>
  <si>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</si>
  <si>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</si>
  <si>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</si>
  <si>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</si>
  <si>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</si>
  <si>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</si>
  <si>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</si>
  <si>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</si>
  <si>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</si>
  <si>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</si>
  <si>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</si>
  <si>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</si>
  <si>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</si>
  <si>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</si>
  <si>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</si>
  <si>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</si>
  <si>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</si>
  <si>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</si>
  <si>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</si>
  <si>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</si>
  <si>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</si>
  <si>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</si>
  <si>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</si>
  <si>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</si>
  <si>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</si>
  <si>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</si>
  <si>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</si>
  <si>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</si>
  <si>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</si>
  <si>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</si>
  <si>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</si>
  <si>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</si>
  <si>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</si>
  <si>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</si>
  <si>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</si>
  <si>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</si>
  <si>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</si>
  <si>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</si>
  <si>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</si>
  <si>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</si>
  <si>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</si>
  <si>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</si>
  <si>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</si>
  <si>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</si>
  <si>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</si>
  <si>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</si>
  <si>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</si>
  <si>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</si>
  <si>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</si>
  <si>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</si>
  <si>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</si>
  <si>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</si>
  <si>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</si>
  <si>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</si>
  <si>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</si>
  <si>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</si>
  <si>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</si>
  <si>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</si>
  <si>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</si>
  <si>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</si>
  <si>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</si>
  <si>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</si>
  <si>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</si>
  <si>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</si>
  <si>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</si>
  <si>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</si>
  <si>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</si>
  <si>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</si>
  <si>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</si>
  <si>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</si>
  <si>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</si>
  <si>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</si>
  <si>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</si>
  <si>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</si>
  <si>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</si>
  <si>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</si>
  <si>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</si>
  <si>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</si>
  <si>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</si>
  <si>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</si>
  <si>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</si>
  <si>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</si>
  <si>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</si>
  <si>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</si>
  <si>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</si>
  <si>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</si>
  <si>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</si>
  <si>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</si>
  <si>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</si>
  <si>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</si>
  <si>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</si>
  <si>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</si>
  <si>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</si>
  <si>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</si>
  <si>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</si>
  <si>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</si>
  <si>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</si>
  <si>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</si>
  <si>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</si>
  <si>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</si>
  <si>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</si>
  <si>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</si>
  <si>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</si>
  <si>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</si>
  <si>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</si>
  <si>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</si>
  <si>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</si>
  <si>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</si>
  <si>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</si>
  <si>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</si>
  <si>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</si>
  <si>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</si>
  <si>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</si>
  <si>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</si>
  <si>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</si>
  <si>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</si>
  <si>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</si>
  <si>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</si>
  <si>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</si>
  <si>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</si>
  <si>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</si>
  <si>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</si>
  <si>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</si>
  <si>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</si>
  <si>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</si>
  <si>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</si>
  <si>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</si>
  <si>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</si>
  <si>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</si>
  <si>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</si>
  <si>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</si>
  <si>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</si>
  <si>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</si>
  <si>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</si>
  <si>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</si>
  <si>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</si>
  <si>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</si>
  <si>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</si>
  <si>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</si>
  <si>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</si>
  <si>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</si>
  <si>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</si>
  <si>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</si>
  <si>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</si>
  <si>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</si>
  <si>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</si>
  <si>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</si>
  <si>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</si>
  <si>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</si>
  <si>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</si>
  <si>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</si>
  <si>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</si>
  <si>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</si>
  <si>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</si>
  <si>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</si>
  <si>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</si>
  <si>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</si>
  <si>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</si>
  <si>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</si>
  <si>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</si>
  <si>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</si>
  <si>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</si>
  <si>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</si>
  <si>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</si>
  <si>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</si>
  <si>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</si>
  <si>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</si>
  <si>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</si>
  <si>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</si>
  <si>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</si>
  <si>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</si>
  <si>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</si>
  <si>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</si>
  <si>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</si>
  <si>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</si>
  <si>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</si>
  <si>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</si>
  <si>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</si>
  <si>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</si>
  <si>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</si>
  <si>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</si>
  <si>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</si>
  <si>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</si>
  <si>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</si>
  <si>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</si>
  <si>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</si>
  <si>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</si>
  <si>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</si>
  <si>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</si>
  <si>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</si>
  <si>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</si>
  <si>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</si>
  <si>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</si>
  <si>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</si>
  <si>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</si>
  <si>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</si>
  <si>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</si>
  <si>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</si>
  <si>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</si>
  <si>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</si>
  <si>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</si>
  <si>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</si>
  <si>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</si>
  <si>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</si>
  <si>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</si>
  <si>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</si>
  <si>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</si>
  <si>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</si>
  <si>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</si>
  <si>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</si>
  <si>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</si>
  <si>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</si>
  <si>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</si>
  <si>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</si>
  <si>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</si>
  <si>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</si>
  <si>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</si>
  <si>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</si>
  <si>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</si>
  <si>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</si>
  <si>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</si>
  <si>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</si>
  <si>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</si>
  <si>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</si>
  <si>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</si>
  <si>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</si>
  <si>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</si>
  <si>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</si>
  <si>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</si>
  <si>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</si>
  <si>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</si>
  <si>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</si>
  <si>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</si>
  <si>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</si>
  <si>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</si>
  <si>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</si>
  <si>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</si>
  <si>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</si>
  <si>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</si>
  <si>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</si>
  <si>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</si>
  <si>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</si>
  <si>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</si>
  <si>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</si>
  <si>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</si>
  <si>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</si>
  <si>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</si>
  <si>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</si>
  <si>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</si>
  <si>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</si>
  <si>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</si>
  <si>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</si>
  <si>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</si>
  <si>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</si>
  <si>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</si>
  <si>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</si>
  <si>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</si>
  <si>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</si>
  <si>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</si>
  <si>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</si>
  <si>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</si>
  <si>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</si>
  <si>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</si>
  <si>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</si>
  <si>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</si>
  <si>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</si>
  <si>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</si>
  <si>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</si>
  <si>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</si>
  <si>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</si>
  <si>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</si>
  <si>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</si>
  <si>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</si>
  <si>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</si>
  <si>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</si>
  <si>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</si>
  <si>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</si>
  <si>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</si>
  <si>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</si>
  <si>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</si>
  <si>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</si>
  <si>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</si>
  <si>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</si>
  <si>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</si>
  <si>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</si>
  <si>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</si>
  <si>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</si>
  <si>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</si>
  <si>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</si>
  <si>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</si>
  <si>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</si>
  <si>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</si>
  <si>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</si>
  <si>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</si>
  <si>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</si>
  <si>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</si>
  <si>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</si>
  <si>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</si>
  <si>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</si>
  <si>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</si>
  <si>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</si>
  <si>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</si>
  <si>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</si>
  <si>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</si>
  <si>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</si>
  <si>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</si>
  <si>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</si>
  <si>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</si>
  <si>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</si>
  <si>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</si>
  <si>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</si>
  <si>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</si>
  <si>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</si>
  <si>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</si>
  <si>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</si>
  <si>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</si>
  <si>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</si>
  <si>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</si>
  <si>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</si>
  <si>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</si>
  <si>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</si>
  <si>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</si>
  <si>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</si>
  <si>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</si>
  <si>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</si>
  <si>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</si>
  <si>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</si>
  <si>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</si>
  <si>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</si>
  <si>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</si>
  <si>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</si>
  <si>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</si>
  <si>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</si>
  <si>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</si>
  <si>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</si>
  <si>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</si>
  <si>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</si>
  <si>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</si>
  <si>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</si>
  <si>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</si>
  <si>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</si>
  <si>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</si>
  <si>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</si>
  <si>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</si>
  <si>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</si>
  <si>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</si>
  <si>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</si>
  <si>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</si>
  <si>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</si>
  <si>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</si>
  <si>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</si>
  <si>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</si>
  <si>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</si>
  <si>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</si>
  <si>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</si>
  <si>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</si>
  <si>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</si>
  <si>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</si>
  <si>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</si>
  <si>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</si>
  <si>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</si>
  <si>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</si>
  <si>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</si>
  <si>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</si>
  <si>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</si>
  <si>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</si>
  <si>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</si>
  <si>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</si>
  <si>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</si>
  <si>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</si>
  <si>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</si>
  <si>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</si>
  <si>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</si>
  <si>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</si>
  <si>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</si>
  <si>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</si>
  <si>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</si>
  <si>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</si>
  <si>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</si>
  <si>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</si>
  <si>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</si>
  <si>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</si>
  <si>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</si>
  <si>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</si>
  <si>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</si>
  <si>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</si>
  <si>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</si>
  <si>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</si>
  <si>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</si>
  <si>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</si>
  <si>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</si>
  <si>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</si>
  <si>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</si>
  <si>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</si>
  <si>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</si>
  <si>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</si>
  <si>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</si>
  <si>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</si>
  <si>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</si>
  <si>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</si>
  <si>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</si>
  <si>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</si>
  <si>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</si>
  <si>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</si>
  <si>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</si>
  <si>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</si>
  <si>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</si>
  <si>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</si>
  <si>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</si>
  <si>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</si>
  <si>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</si>
  <si>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</si>
  <si>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</si>
  <si>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</si>
  <si>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</si>
  <si>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</si>
  <si>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</si>
  <si>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</si>
  <si>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</si>
  <si>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</si>
  <si>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</si>
  <si>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</si>
  <si>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</si>
  <si>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</si>
  <si>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</si>
  <si>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</si>
  <si>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</si>
  <si>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</si>
  <si>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</si>
  <si>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</si>
  <si>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</si>
  <si>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</si>
  <si>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</si>
  <si>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</si>
  <si>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</si>
  <si>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</si>
  <si>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</si>
  <si>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</si>
  <si>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</si>
  <si>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</si>
  <si>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</si>
  <si>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</si>
  <si>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</si>
  <si>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</si>
  <si>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</si>
  <si>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</si>
  <si>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</si>
  <si>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</si>
  <si>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</si>
  <si>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</si>
  <si>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</si>
  <si>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</si>
  <si>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</si>
  <si>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</si>
  <si>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</si>
  <si>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</si>
  <si>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</si>
  <si>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</si>
  <si>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</si>
  <si>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</si>
  <si>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</si>
  <si>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</si>
  <si>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</si>
  <si>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</si>
  <si>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</si>
  <si>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</si>
  <si>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</si>
  <si>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</si>
  <si>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</si>
  <si>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</si>
  <si>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</si>
  <si>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</si>
  <si>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</si>
  <si>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</si>
  <si>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</si>
  <si>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</si>
  <si>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</si>
  <si>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</si>
  <si>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</si>
  <si>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</si>
  <si>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</si>
  <si>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</si>
  <si>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</si>
  <si>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</si>
  <si>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</si>
  <si>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</si>
  <si>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</si>
  <si>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</si>
  <si>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</si>
  <si>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</si>
  <si>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</si>
  <si>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</si>
  <si>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</si>
  <si>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</si>
  <si>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</si>
  <si>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</si>
  <si>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</si>
  <si>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</si>
  <si>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</si>
  <si>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</si>
  <si>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</si>
  <si>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</si>
  <si>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</si>
  <si>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</si>
  <si>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</si>
  <si>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</si>
  <si>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</si>
  <si>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</si>
  <si>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</si>
  <si>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</si>
  <si>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</si>
  <si>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</si>
  <si>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</si>
  <si>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</si>
  <si>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</si>
  <si>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</si>
  <si>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</si>
  <si>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</si>
  <si>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</si>
  <si>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</si>
  <si>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</si>
  <si>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</si>
  <si>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</si>
  <si>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</si>
  <si>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</si>
  <si>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</si>
  <si>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</si>
  <si>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</si>
  <si>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</si>
  <si>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</si>
  <si>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</si>
  <si>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</si>
  <si>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</si>
  <si>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</si>
  <si>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</si>
  <si>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</si>
  <si>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</si>
  <si>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</si>
  <si>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</si>
  <si>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</si>
  <si>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</si>
  <si>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</si>
  <si>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</si>
  <si>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</si>
  <si>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</si>
  <si>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</si>
  <si>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</si>
  <si>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</si>
  <si>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</si>
  <si>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</si>
  <si>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</si>
  <si>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</si>
  <si>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</si>
  <si>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</si>
  <si>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</si>
  <si>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</si>
  <si>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</si>
  <si>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</si>
  <si>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</si>
  <si>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</si>
  <si>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</si>
  <si>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</si>
  <si>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</si>
  <si>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</si>
  <si>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</si>
  <si>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</si>
  <si>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</si>
  <si>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</si>
  <si>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</si>
  <si>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</si>
  <si>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</si>
  <si>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</si>
  <si>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</si>
  <si>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</si>
  <si>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</si>
  <si>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</si>
  <si>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</si>
  <si>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</si>
  <si>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</si>
  <si>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</si>
  <si>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</si>
  <si>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</si>
  <si>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</si>
  <si>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</si>
  <si>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</si>
  <si>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</si>
  <si>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</si>
  <si>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</si>
  <si>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</si>
  <si>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</si>
  <si>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</si>
  <si>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</si>
  <si>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</si>
  <si>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</si>
  <si>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</si>
  <si>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</si>
  <si>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</si>
  <si>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</si>
  <si>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</si>
  <si>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</si>
  <si>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</si>
  <si>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</si>
  <si>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</si>
  <si>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</si>
  <si>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</si>
  <si>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</si>
  <si>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</si>
  <si>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</si>
  <si>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</si>
  <si>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</si>
  <si>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</si>
  <si>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</si>
  <si>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</si>
  <si>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</si>
  <si>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</si>
  <si>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</si>
  <si>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</si>
  <si>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</si>
  <si>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</si>
  <si>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</si>
  <si>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</si>
  <si>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</si>
  <si>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</si>
  <si>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</si>
  <si>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</si>
  <si>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</si>
  <si>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</si>
  <si>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</si>
  <si>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</si>
  <si>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</si>
  <si>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</si>
  <si>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</si>
  <si>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</si>
  <si>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</si>
  <si>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</si>
  <si>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</si>
  <si>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</si>
  <si>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</si>
  <si>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</si>
  <si>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</si>
  <si>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</si>
  <si>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</si>
  <si>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</si>
  <si>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</si>
  <si>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</si>
  <si>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</si>
  <si>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</si>
  <si>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</si>
  <si>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</si>
  <si>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</si>
  <si>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</si>
  <si>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</si>
  <si>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</si>
  <si>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</si>
  <si>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</si>
  <si>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</si>
  <si>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</si>
  <si>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</si>
  <si>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</si>
  <si>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</si>
  <si>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</si>
  <si>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</si>
  <si>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</si>
  <si>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</si>
  <si>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</si>
  <si>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</si>
  <si>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</si>
  <si>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</si>
  <si>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</si>
  <si>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</si>
  <si>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</si>
  <si>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</si>
  <si>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</si>
  <si>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</si>
  <si>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</si>
  <si>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</si>
  <si>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</si>
  <si>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</si>
  <si>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</si>
  <si>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</si>
  <si>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</si>
  <si>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</si>
  <si>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</si>
  <si>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</si>
  <si>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</si>
  <si>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</si>
  <si>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</si>
  <si>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</si>
  <si>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</si>
  <si>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</si>
  <si>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</si>
  <si>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</si>
  <si>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</si>
  <si>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</si>
  <si>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</si>
  <si>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</si>
  <si>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</si>
  <si>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</si>
  <si>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</si>
  <si>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</si>
  <si>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</si>
  <si>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</si>
  <si>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</si>
  <si>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</si>
  <si>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</si>
  <si>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</si>
  <si>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</si>
  <si>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</si>
  <si>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</si>
  <si>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</si>
  <si>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</si>
  <si>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</si>
  <si>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</si>
  <si>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</si>
  <si>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</si>
  <si>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</si>
  <si>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</si>
  <si>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</si>
  <si>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</si>
  <si>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</si>
  <si>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</si>
  <si>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</si>
  <si>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</si>
  <si>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</si>
  <si>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</si>
  <si>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</si>
  <si>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</si>
  <si>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</si>
  <si>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</si>
  <si>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</si>
  <si>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</si>
  <si>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</si>
  <si>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</si>
  <si>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</si>
  <si>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</si>
  <si>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</si>
  <si>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</si>
  <si>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</si>
  <si>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</si>
  <si>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</si>
  <si>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</si>
  <si>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</si>
  <si>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</si>
  <si>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</si>
  <si>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</si>
  <si>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</si>
  <si>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</si>
  <si>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</si>
  <si>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</si>
  <si>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</si>
  <si>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</si>
  <si>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</si>
  <si>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</si>
  <si>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</si>
  <si>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</si>
  <si>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</si>
  <si>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</si>
  <si>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</si>
  <si>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</si>
  <si>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</si>
  <si>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</si>
  <si>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</si>
  <si>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</si>
  <si>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</si>
  <si>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</si>
  <si>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</si>
  <si>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</si>
  <si>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</si>
  <si>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</si>
  <si>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</si>
  <si>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</si>
  <si>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</si>
  <si>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</si>
  <si>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</si>
  <si>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</si>
  <si>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</si>
  <si>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</si>
  <si>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</si>
  <si>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</si>
  <si>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</si>
  <si>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</si>
  <si>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</si>
  <si>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</si>
  <si>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</si>
  <si>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</si>
  <si>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</si>
  <si>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</si>
  <si>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</si>
  <si>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</si>
  <si>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</si>
  <si>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</si>
  <si>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</si>
  <si>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</si>
  <si>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</si>
  <si>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</si>
  <si>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</si>
  <si>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</si>
  <si>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</si>
  <si>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</si>
  <si>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</si>
  <si>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</si>
  <si>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</si>
  <si>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</si>
  <si>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</si>
  <si>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</si>
  <si>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</si>
  <si>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</si>
  <si>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</si>
  <si>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</si>
  <si>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</si>
  <si>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</si>
  <si>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</si>
  <si>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</si>
  <si>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</si>
  <si>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</si>
  <si>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</si>
  <si>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</si>
  <si>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</si>
  <si>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</si>
  <si>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</si>
  <si>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</si>
  <si>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</si>
  <si>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</si>
  <si>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</si>
  <si>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</si>
  <si>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</si>
  <si>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</si>
  <si>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</si>
  <si>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</si>
  <si>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</si>
  <si>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</si>
  <si>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</si>
  <si>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</si>
  <si>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</si>
  <si>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</si>
  <si>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</si>
  <si>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</si>
  <si>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</si>
  <si>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</si>
  <si>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</si>
  <si>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</si>
  <si>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</si>
  <si>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</si>
  <si>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</si>
  <si>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</si>
  <si>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</si>
  <si>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</si>
  <si>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</si>
  <si>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</si>
  <si>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</si>
  <si>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</si>
  <si>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</si>
  <si>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</si>
  <si>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</si>
  <si>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</si>
  <si>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</si>
  <si>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</si>
  <si>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</si>
  <si>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</si>
  <si>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</si>
  <si>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</si>
  <si>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</si>
  <si>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</si>
  <si>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</si>
  <si>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</si>
  <si>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</si>
  <si>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</si>
  <si>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</si>
  <si>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</si>
  <si>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</si>
  <si>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</si>
  <si>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</si>
  <si>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</si>
  <si>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</si>
  <si>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</si>
  <si>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</si>
  <si>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</si>
  <si>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</si>
  <si>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</si>
  <si>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</si>
  <si>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</si>
  <si>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</si>
  <si>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</si>
  <si>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</si>
  <si>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</si>
  <si>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</si>
  <si>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</si>
  <si>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</si>
  <si>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</si>
  <si>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</si>
  <si>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</si>
  <si>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</si>
  <si>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</si>
  <si>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</si>
  <si>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</si>
  <si>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</si>
  <si>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</si>
  <si>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</si>
  <si>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</si>
  <si>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</si>
  <si>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</si>
  <si>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</si>
  <si>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</si>
  <si>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</si>
  <si>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</si>
  <si>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</si>
  <si>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</si>
  <si>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</si>
  <si>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</si>
  <si>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</si>
  <si>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</si>
  <si>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</si>
  <si>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</si>
  <si>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</si>
  <si>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</si>
  <si>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</si>
  <si>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</si>
  <si>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</si>
  <si>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</si>
  <si>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</si>
  <si>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</si>
  <si>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</si>
  <si>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</si>
  <si>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</si>
  <si>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</si>
  <si>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</si>
  <si>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</si>
  <si>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</si>
  <si>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</si>
  <si>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</si>
  <si>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</si>
  <si>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</si>
  <si>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</si>
  <si>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</si>
  <si>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</si>
  <si>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</si>
  <si>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</si>
  <si>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</si>
  <si>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</si>
  <si>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</si>
  <si>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</si>
  <si>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</si>
  <si>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</si>
  <si>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</si>
  <si>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</si>
  <si>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</si>
  <si>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</si>
  <si>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</si>
  <si>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</si>
  <si>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</si>
  <si>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</si>
  <si>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</si>
  <si>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</si>
  <si>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</si>
  <si>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</si>
  <si>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</si>
  <si>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</si>
  <si>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</si>
  <si>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</si>
  <si>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</si>
  <si>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</si>
  <si>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</si>
  <si>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</si>
  <si>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</si>
  <si>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</si>
  <si>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</si>
  <si>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</si>
  <si>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</si>
  <si>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</si>
  <si>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</si>
  <si>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</si>
  <si>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</si>
  <si>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</si>
  <si>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</si>
  <si>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</si>
  <si>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</si>
  <si>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</si>
  <si>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</si>
  <si>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</si>
  <si>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</si>
  <si>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</si>
  <si>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</si>
  <si>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</si>
  <si>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</si>
  <si>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</si>
  <si>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</si>
  <si>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</si>
  <si>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</si>
  <si>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</si>
  <si>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</si>
  <si>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</si>
  <si>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</si>
  <si>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</si>
  <si>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</si>
  <si>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</si>
  <si>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</si>
  <si>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</si>
  <si>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</si>
  <si>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</si>
  <si>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</si>
  <si>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</si>
  <si>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</si>
  <si>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</si>
  <si>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</si>
  <si>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</si>
  <si>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</si>
  <si>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</si>
  <si>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</si>
  <si>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</si>
  <si>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</si>
  <si>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</si>
  <si>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</si>
  <si>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</si>
  <si>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</si>
  <si>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</si>
  <si>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</si>
  <si>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</si>
  <si>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</si>
  <si>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</si>
  <si>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</si>
  <si>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</si>
  <si>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</si>
  <si>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</si>
  <si>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</si>
  <si>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</si>
  <si>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</si>
  <si>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</si>
  <si>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</si>
  <si>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</si>
  <si>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</si>
  <si>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</si>
  <si>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</si>
  <si>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</si>
  <si>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</si>
  <si>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</si>
  <si>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</si>
  <si>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</si>
  <si>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</si>
  <si>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</si>
  <si>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</si>
  <si>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</si>
  <si>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</si>
  <si>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</si>
  <si>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</si>
  <si>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</si>
  <si>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</si>
  <si>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</si>
  <si>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</si>
  <si>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</si>
  <si>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</si>
  <si>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</si>
  <si>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</si>
  <si>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</si>
  <si>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</si>
  <si>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</si>
  <si>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</si>
  <si>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</si>
  <si>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</si>
  <si>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</si>
  <si>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</si>
  <si>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</si>
  <si>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</si>
  <si>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</si>
  <si>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</si>
  <si>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</si>
  <si>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</si>
  <si>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</si>
  <si>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</si>
  <si>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</si>
  <si>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</si>
  <si>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</si>
  <si>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</si>
  <si>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</si>
  <si>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</si>
  <si>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</si>
  <si>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</si>
  <si>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</si>
  <si>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</si>
  <si>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</si>
  <si>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</si>
  <si>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</si>
  <si>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</si>
  <si>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</si>
  <si>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</si>
  <si>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</si>
  <si>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</si>
  <si>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</si>
  <si>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</si>
  <si>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</si>
  <si>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</si>
  <si>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</si>
  <si>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</si>
  <si>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</si>
  <si>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</si>
  <si>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</si>
  <si>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</si>
  <si>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</si>
  <si>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</si>
  <si>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</si>
  <si>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</si>
  <si>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</si>
  <si>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</si>
  <si>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</si>
  <si>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</si>
  <si>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</si>
  <si>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</si>
  <si>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</si>
  <si>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</si>
  <si>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</si>
  <si>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</si>
  <si>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</si>
  <si>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</si>
  <si>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</si>
  <si>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</si>
  <si>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</si>
  <si>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</si>
  <si>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</si>
  <si>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</si>
  <si>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</si>
  <si>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</si>
  <si>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</si>
  <si>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</si>
  <si>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</si>
  <si>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</si>
  <si>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</si>
  <si>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</si>
  <si>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</si>
  <si>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</si>
  <si>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</si>
  <si>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</si>
  <si>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</si>
  <si>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</si>
  <si>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</si>
  <si>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</si>
  <si>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</si>
  <si>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</si>
  <si>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</si>
  <si>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</si>
  <si>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</si>
  <si>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</si>
  <si>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</si>
  <si>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</si>
  <si>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</si>
  <si>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</si>
  <si>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</si>
  <si>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</si>
  <si>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</si>
  <si>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</si>
  <si>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</si>
  <si>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</si>
  <si>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</si>
  <si>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</si>
  <si>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</si>
  <si>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</si>
  <si>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</si>
  <si>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</si>
  <si>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</si>
  <si>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</si>
  <si>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</si>
  <si>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</si>
  <si>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</si>
  <si>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</si>
  <si>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</si>
  <si>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</si>
  <si>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</si>
  <si>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</si>
  <si>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</si>
  <si>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</si>
  <si>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</si>
  <si>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</si>
  <si>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</si>
  <si>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</si>
  <si>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</si>
  <si>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</si>
  <si>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</si>
  <si>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</si>
  <si>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</si>
  <si>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</si>
  <si>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</si>
  <si>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</si>
  <si>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</si>
  <si>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</si>
  <si>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</si>
  <si>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</si>
  <si>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</si>
  <si>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</si>
  <si>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</si>
  <si>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</si>
  <si>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</si>
  <si>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</si>
  <si>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</si>
  <si>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</si>
  <si>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</si>
  <si>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</si>
  <si>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</si>
  <si>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</si>
  <si>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</si>
  <si>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</si>
  <si>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</si>
  <si>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</si>
  <si>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</si>
  <si>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</si>
  <si>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</si>
  <si>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</si>
  <si>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</si>
  <si>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</si>
  <si>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</si>
  <si>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</si>
  <si>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</si>
  <si>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</si>
  <si>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</si>
  <si>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</si>
  <si>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</si>
  <si>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</si>
  <si>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</si>
  <si>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</si>
  <si>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</si>
  <si>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</si>
  <si>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</si>
  <si>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</si>
  <si>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</si>
  <si>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</si>
  <si>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</si>
  <si>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</si>
  <si>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</si>
  <si>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</si>
  <si>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</si>
  <si>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</si>
  <si>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</si>
  <si>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</si>
  <si>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</si>
  <si>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</si>
  <si>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</si>
  <si>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</si>
  <si>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</si>
  <si>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</si>
  <si>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</si>
  <si>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</si>
  <si>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</si>
  <si>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</si>
  <si>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</si>
  <si>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</si>
  <si>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</si>
  <si>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</si>
  <si>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</si>
  <si>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</si>
  <si>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</si>
  <si>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</si>
  <si>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</si>
  <si>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</si>
  <si>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</si>
  <si>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</si>
  <si>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</si>
  <si>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</si>
  <si>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</si>
  <si>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</si>
  <si>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</si>
  <si>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</si>
  <si>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</si>
  <si>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</si>
  <si>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</si>
  <si>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</si>
  <si>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</si>
  <si>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</si>
  <si>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</si>
  <si>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</si>
  <si>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</si>
  <si>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</si>
  <si>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</si>
  <si>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</si>
  <si>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</si>
  <si>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</si>
  <si>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</si>
  <si>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</si>
  <si>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</si>
  <si>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</si>
  <si>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</si>
  <si>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</si>
  <si>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</si>
  <si>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</si>
  <si>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</si>
  <si>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</si>
  <si>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</si>
  <si>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</si>
  <si>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</si>
  <si>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</si>
  <si>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</si>
  <si>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</si>
  <si>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</si>
  <si>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</si>
  <si>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</si>
  <si>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</si>
  <si>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</si>
  <si>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</si>
  <si>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</si>
  <si>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</si>
  <si>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</si>
  <si>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</si>
  <si>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</si>
  <si>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</si>
  <si>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</si>
  <si>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</si>
  <si>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</si>
  <si>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</si>
  <si>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</si>
  <si>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</si>
  <si>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</si>
  <si>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</si>
  <si>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</si>
  <si>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</si>
  <si>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</si>
  <si>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</si>
  <si>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</si>
  <si>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</si>
  <si>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</si>
  <si>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</si>
  <si>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</si>
  <si>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</si>
  <si>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</si>
  <si>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</si>
  <si>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</si>
  <si>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</si>
  <si>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</si>
  <si>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</si>
  <si>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</si>
  <si>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</si>
  <si>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</si>
  <si>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</si>
  <si>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</si>
  <si>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</si>
  <si>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</si>
  <si>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</si>
  <si>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</si>
  <si>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</si>
  <si>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</si>
  <si>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</si>
  <si>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</si>
  <si>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</si>
  <si>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</si>
  <si>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</si>
  <si>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</si>
  <si>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</si>
  <si>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</si>
  <si>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</si>
  <si>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</si>
  <si>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</si>
  <si>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</si>
  <si>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</si>
  <si>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</si>
  <si>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</si>
  <si>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</si>
  <si>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</si>
  <si>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</si>
  <si>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</si>
  <si>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</si>
  <si>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</si>
  <si>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</si>
  <si>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</si>
  <si>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</si>
  <si>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</si>
  <si>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</si>
  <si>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</si>
  <si>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</si>
  <si>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</si>
  <si>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</si>
  <si>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</si>
  <si>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</si>
  <si>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</si>
  <si>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</si>
  <si>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</si>
  <si>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</si>
  <si>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</si>
  <si>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</si>
  <si>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</si>
  <si>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</si>
  <si>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</si>
  <si>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</si>
  <si>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</si>
  <si>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</si>
  <si>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</si>
  <si>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</si>
  <si>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</si>
  <si>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</si>
  <si>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</si>
  <si>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</si>
  <si>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</si>
  <si>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</si>
  <si>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</si>
  <si>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</si>
  <si>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</si>
  <si>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</si>
  <si>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</si>
  <si>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</si>
  <si>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</si>
  <si>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</si>
  <si>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</si>
  <si>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</si>
  <si>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</si>
  <si>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</si>
  <si>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</si>
  <si>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</si>
  <si>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</si>
  <si>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</si>
  <si>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</si>
  <si>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</si>
  <si>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</si>
  <si>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</si>
  <si>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</si>
  <si>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</si>
  <si>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</si>
  <si>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</si>
  <si>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</si>
  <si>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</si>
  <si>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</si>
  <si>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</si>
  <si>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</si>
  <si>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</si>
  <si>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</si>
  <si>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</si>
  <si>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</si>
  <si>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</si>
  <si>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</si>
  <si>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</si>
  <si>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</si>
  <si>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</si>
  <si>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</si>
  <si>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</si>
  <si>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</si>
  <si>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</si>
  <si>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</si>
  <si>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</si>
  <si>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</si>
  <si>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</si>
  <si>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</si>
  <si>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</si>
  <si>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</si>
  <si>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</si>
  <si>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</si>
  <si>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</si>
  <si>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</si>
  <si>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</si>
  <si>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</si>
  <si>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</si>
  <si>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</si>
  <si>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</si>
  <si>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</si>
  <si>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</si>
  <si>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</si>
  <si>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</si>
  <si>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</si>
  <si>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</si>
  <si>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</si>
  <si>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</si>
  <si>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</si>
  <si>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</si>
  <si>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</si>
  <si>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</si>
  <si>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</si>
  <si>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</si>
  <si>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</si>
  <si>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</si>
  <si>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</si>
  <si>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</si>
  <si>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</si>
  <si>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</si>
  <si>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</si>
  <si>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</si>
  <si>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</si>
  <si>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</si>
  <si>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</si>
  <si>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</si>
  <si>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</si>
  <si>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</si>
  <si>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</si>
  <si>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</si>
  <si>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</si>
  <si>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</si>
  <si>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</si>
  <si>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</si>
  <si>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</si>
  <si>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</si>
  <si>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</si>
  <si>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</si>
  <si>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</si>
  <si>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</si>
  <si>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</si>
  <si>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</si>
  <si>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</si>
  <si>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</si>
  <si>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</si>
  <si>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</si>
  <si>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</si>
  <si>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</si>
  <si>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</si>
  <si>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</si>
  <si>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</si>
  <si>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</si>
  <si>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</si>
  <si>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</si>
  <si>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</si>
  <si>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</si>
  <si>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</si>
  <si>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</si>
  <si>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</si>
  <si>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</si>
  <si>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</si>
  <si>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</si>
  <si>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</si>
  <si>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</si>
  <si>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</si>
  <si>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</si>
  <si>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</si>
  <si>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</si>
  <si>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</si>
  <si>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</si>
  <si>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</si>
  <si>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</si>
  <si>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</si>
  <si>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</si>
  <si>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</si>
  <si>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</si>
  <si>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</si>
  <si>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</si>
  <si>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</si>
  <si>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</si>
  <si>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</si>
  <si>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</si>
  <si>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</si>
  <si>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</si>
  <si>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</si>
  <si>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</si>
  <si>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</si>
  <si>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</si>
  <si>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</si>
  <si>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</si>
  <si>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</si>
  <si>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</si>
  <si>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</si>
  <si>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</si>
  <si>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</si>
  <si>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</si>
  <si>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</si>
  <si>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</si>
  <si>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</si>
  <si>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</si>
  <si>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</si>
  <si>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</si>
  <si>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</si>
  <si>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</si>
  <si>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</si>
  <si>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</si>
  <si>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</si>
  <si>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</si>
  <si>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</si>
  <si>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</si>
  <si>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</si>
  <si>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</si>
  <si>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</si>
  <si>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</si>
  <si>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</si>
  <si>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</si>
  <si>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</si>
  <si>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</si>
  <si>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</si>
  <si>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</si>
  <si>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</si>
  <si>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</si>
  <si>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</si>
  <si>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</si>
  <si>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</si>
  <si>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</si>
  <si>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</si>
  <si>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</si>
  <si>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</si>
  <si>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</si>
  <si>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</si>
  <si>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</si>
  <si>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</si>
  <si>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</si>
  <si>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</si>
  <si>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</si>
  <si>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</si>
  <si>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</si>
  <si>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</si>
  <si>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</si>
  <si>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</si>
  <si>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</si>
  <si>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</si>
  <si>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</si>
  <si>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</si>
  <si>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</si>
  <si>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</si>
  <si>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</si>
  <si>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</si>
  <si>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</si>
  <si>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</si>
  <si>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</si>
  <si>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</si>
  <si>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</si>
  <si>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</si>
  <si>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</si>
  <si>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</si>
  <si>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</si>
  <si>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</si>
  <si>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</si>
  <si>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</si>
  <si>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</si>
  <si>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</si>
  <si>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</si>
  <si>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</si>
  <si>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</si>
  <si>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</si>
  <si>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</si>
  <si>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</si>
  <si>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</si>
  <si>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</si>
  <si>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</si>
  <si>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</si>
  <si>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</si>
  <si>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</si>
  <si>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</si>
  <si>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</si>
  <si>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</si>
  <si>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</si>
  <si>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</si>
  <si>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</si>
  <si>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</si>
  <si>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</si>
  <si>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</si>
  <si>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</si>
  <si>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</si>
  <si>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</si>
  <si>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</si>
  <si>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</si>
  <si>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</si>
  <si>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</si>
  <si>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</si>
  <si>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</si>
  <si>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</si>
  <si>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</si>
  <si>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</si>
  <si>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</si>
  <si>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</si>
  <si>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</si>
  <si>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</si>
  <si>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</si>
  <si>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</si>
  <si>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</si>
  <si>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</si>
  <si>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</si>
  <si>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</si>
  <si>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</si>
  <si>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</si>
  <si>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</si>
  <si>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</si>
  <si>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</si>
  <si>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</si>
  <si>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</si>
  <si>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</si>
  <si>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</si>
  <si>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</si>
  <si>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</si>
  <si>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</si>
  <si>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</si>
  <si>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</si>
  <si>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</si>
  <si>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</si>
  <si>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</si>
  <si>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</si>
  <si>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</si>
  <si>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</si>
  <si>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</si>
  <si>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</si>
  <si>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</si>
  <si>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</si>
  <si>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</si>
  <si>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</si>
  <si>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</si>
  <si>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</si>
  <si>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</si>
  <si>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</si>
  <si>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</si>
  <si>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</si>
  <si>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</si>
  <si>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</si>
  <si>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</si>
  <si>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</si>
  <si>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</si>
  <si>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</si>
  <si>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</si>
  <si>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</si>
  <si>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</si>
  <si>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</si>
  <si>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</si>
  <si>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</si>
  <si>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</si>
  <si>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</si>
  <si>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</si>
  <si>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</si>
  <si>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</si>
  <si>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</si>
  <si>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</si>
  <si>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</si>
  <si>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</si>
  <si>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</si>
  <si>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</si>
  <si>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</si>
  <si>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</si>
  <si>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</si>
  <si>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</si>
  <si>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</si>
  <si>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</si>
  <si>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</si>
  <si>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</si>
  <si>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</si>
  <si>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</si>
  <si>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</si>
  <si>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</si>
  <si>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</si>
  <si>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</si>
  <si>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</si>
  <si>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</si>
  <si>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</si>
  <si>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</si>
  <si>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</si>
  <si>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</si>
  <si>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</si>
  <si>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</si>
  <si>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</si>
  <si>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</si>
  <si>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</si>
  <si>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</si>
  <si>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</si>
  <si>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</si>
  <si>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</si>
  <si>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</si>
  <si>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</si>
  <si>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</si>
  <si>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</si>
  <si>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</si>
  <si>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</si>
  <si>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</si>
  <si>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</si>
  <si>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</si>
  <si>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</si>
  <si>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</si>
  <si>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</si>
  <si>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</si>
  <si>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</si>
  <si>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</si>
  <si>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</si>
  <si>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</si>
  <si>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</si>
  <si>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</si>
  <si>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</si>
  <si>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</si>
  <si>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</si>
  <si>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</si>
  <si>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</si>
  <si>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</si>
  <si>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</si>
  <si>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</si>
  <si>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</si>
  <si>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</si>
  <si>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</si>
  <si>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</si>
  <si>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</si>
  <si>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</si>
  <si>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</si>
  <si>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</si>
  <si>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</si>
  <si>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</si>
  <si>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</si>
  <si>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</si>
  <si>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</si>
  <si>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</si>
  <si>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</si>
  <si>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</si>
  <si>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</si>
  <si>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</si>
  <si>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</si>
  <si>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</si>
  <si>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</si>
  <si>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</si>
  <si>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</si>
  <si>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</si>
  <si>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</si>
  <si>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</si>
  <si>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</si>
  <si>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</si>
  <si>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</si>
  <si>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</si>
  <si>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</si>
  <si>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</si>
  <si>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</si>
  <si>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</si>
  <si>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</si>
  <si>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</si>
  <si>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</si>
  <si>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</si>
  <si>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</si>
  <si>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</si>
  <si>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</si>
  <si>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</si>
  <si>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</si>
  <si>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</si>
  <si>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</si>
  <si>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</si>
  <si>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</si>
  <si>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</si>
  <si>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</si>
  <si>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</si>
  <si>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</si>
  <si>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</si>
  <si>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</si>
  <si>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</si>
  <si>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</si>
  <si>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</si>
  <si>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</si>
  <si>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</si>
  <si>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</si>
  <si>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</si>
  <si>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</si>
  <si>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</si>
  <si>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</si>
  <si>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</si>
  <si>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</si>
  <si>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</si>
  <si>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</si>
  <si>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</si>
  <si>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</si>
  <si>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</si>
  <si>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</si>
  <si>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</si>
  <si>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</si>
  <si>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</si>
  <si>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</si>
  <si>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</si>
  <si>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</si>
  <si>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</si>
  <si>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</si>
  <si>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</si>
  <si>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</si>
  <si>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</si>
  <si>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</si>
  <si>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</si>
  <si>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</si>
  <si>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</si>
  <si>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</si>
  <si>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</si>
  <si>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</si>
  <si>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</si>
  <si>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</si>
  <si>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</si>
  <si>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</si>
  <si>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</si>
  <si>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</si>
  <si>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</si>
  <si>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</si>
  <si>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</si>
  <si>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</si>
  <si>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</si>
  <si>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</si>
  <si>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</si>
  <si>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</si>
  <si>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</si>
  <si>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</si>
  <si>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</si>
  <si>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</si>
  <si>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</si>
  <si>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</si>
  <si>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</si>
  <si>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</si>
  <si>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</si>
  <si>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</si>
  <si>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</si>
  <si>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</si>
  <si>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</si>
  <si>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</si>
  <si>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</si>
  <si>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</si>
  <si>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</si>
  <si>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</si>
  <si>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</si>
  <si>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</si>
  <si>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</si>
  <si>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</si>
  <si>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</si>
  <si>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</si>
  <si>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</si>
  <si>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</si>
  <si>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</si>
  <si>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</si>
  <si>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</si>
  <si>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</si>
  <si>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</si>
  <si>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</si>
  <si>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</si>
  <si>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</si>
  <si>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</si>
  <si>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</si>
  <si>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</si>
  <si>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</si>
  <si>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</si>
  <si>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</si>
  <si>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</si>
  <si>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</si>
  <si>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</si>
  <si>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</si>
  <si>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</si>
  <si>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</si>
  <si>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</si>
  <si>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</si>
  <si>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</si>
  <si>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</si>
  <si>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</si>
  <si>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</si>
  <si>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</si>
  <si>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</si>
  <si>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</si>
  <si>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</si>
  <si>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</si>
  <si>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</si>
  <si>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</si>
  <si>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</si>
  <si>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</si>
  <si>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</si>
  <si>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</si>
  <si>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</si>
  <si>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</si>
  <si>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</si>
  <si>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</si>
  <si>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</si>
  <si>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</si>
  <si>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</si>
  <si>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</si>
  <si>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</si>
  <si>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</si>
  <si>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</si>
  <si>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</si>
  <si>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</si>
  <si>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</si>
  <si>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</si>
  <si>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</si>
  <si>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</si>
  <si>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</si>
  <si>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</si>
  <si>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</si>
  <si>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</si>
  <si>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</si>
  <si>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</si>
  <si>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</si>
  <si>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</si>
  <si>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</si>
  <si>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</si>
  <si>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</si>
  <si>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</si>
  <si>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</si>
  <si>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</si>
  <si>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</si>
  <si>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</si>
  <si>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</si>
  <si>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</si>
  <si>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</si>
  <si>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</si>
  <si>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</si>
  <si>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</si>
  <si>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</si>
  <si>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</si>
  <si>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</si>
  <si>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</si>
  <si>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</si>
  <si>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</si>
  <si>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</si>
  <si>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</si>
  <si>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</si>
  <si>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</si>
  <si>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</si>
  <si>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</si>
  <si>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</si>
  <si>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</si>
  <si>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</si>
  <si>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</si>
  <si>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</si>
  <si>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</si>
  <si>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</si>
  <si>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</si>
  <si>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</si>
  <si>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</si>
  <si>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</si>
  <si>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</si>
  <si>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</si>
  <si>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</si>
  <si>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</si>
  <si>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</si>
  <si>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</si>
  <si>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</si>
  <si>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</si>
  <si>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</si>
  <si>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</si>
  <si>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</si>
  <si>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</si>
  <si>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</si>
  <si>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</si>
  <si>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</si>
  <si>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</si>
  <si>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</si>
  <si>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</si>
  <si>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</si>
  <si>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</si>
  <si>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</si>
  <si>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</si>
  <si>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</si>
  <si>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</si>
  <si>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</si>
  <si>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</si>
  <si>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</si>
  <si>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</si>
  <si>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</si>
  <si>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</si>
  <si>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</si>
  <si>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</si>
  <si>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</si>
  <si>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</si>
  <si>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</si>
  <si>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</si>
  <si>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</si>
  <si>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</si>
  <si>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</si>
  <si>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</si>
  <si>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</si>
  <si>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</si>
  <si>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</si>
  <si>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</si>
  <si>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</si>
  <si>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</si>
  <si>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</si>
  <si>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</si>
  <si>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</si>
  <si>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</si>
  <si>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</si>
  <si>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</si>
  <si>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</si>
  <si>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</si>
  <si>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</si>
  <si>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</si>
  <si>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</si>
  <si>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</si>
  <si>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</si>
  <si>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</si>
  <si>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</si>
  <si>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</si>
  <si>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</si>
  <si>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</si>
  <si>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</si>
  <si>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</si>
  <si>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</si>
  <si>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</si>
  <si>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</si>
  <si>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</si>
  <si>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</si>
  <si>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</si>
  <si>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</si>
  <si>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</si>
  <si>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</si>
  <si>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</si>
  <si>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</si>
  <si>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</si>
  <si>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</si>
  <si>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</si>
  <si>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</si>
  <si>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</si>
  <si>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</si>
  <si>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</si>
  <si>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</si>
  <si>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</si>
  <si>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</si>
  <si>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</si>
  <si>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</si>
  <si>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</si>
  <si>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</si>
  <si>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</si>
  <si>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</si>
  <si>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</si>
  <si>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</si>
  <si>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</si>
  <si>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</si>
  <si>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</si>
  <si>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</si>
  <si>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</si>
  <si>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</si>
  <si>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</si>
  <si>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</si>
  <si>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</si>
  <si>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</si>
  <si>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</si>
  <si>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</si>
  <si>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</si>
  <si>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</si>
  <si>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</si>
  <si>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</si>
  <si>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</si>
  <si>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</si>
  <si>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</si>
  <si>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</si>
  <si>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</si>
  <si>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</si>
  <si>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</si>
  <si>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</si>
  <si>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</si>
  <si>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</si>
  <si>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</si>
  <si>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</si>
  <si>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</si>
  <si>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</si>
  <si>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</si>
  <si>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</si>
  <si>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</si>
  <si>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</si>
  <si>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</si>
  <si>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</si>
  <si>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</si>
  <si>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</si>
  <si>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</si>
  <si>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</si>
  <si>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</si>
  <si>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</si>
  <si>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</si>
  <si>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</si>
  <si>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</si>
  <si>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</si>
  <si>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</si>
  <si>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</si>
  <si>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</si>
  <si>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</si>
  <si>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</si>
  <si>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</si>
  <si>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</si>
  <si>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</si>
  <si>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</si>
  <si>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</si>
  <si>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</si>
  <si>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</si>
  <si>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</si>
  <si>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</si>
  <si>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</si>
  <si>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</si>
  <si>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</si>
  <si>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</si>
  <si>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</si>
  <si>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</si>
  <si>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</si>
  <si>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</si>
  <si>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</si>
  <si>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</si>
  <si>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</si>
  <si>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</si>
  <si>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</si>
  <si>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</si>
  <si>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</si>
  <si>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</si>
  <si>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</si>
  <si>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</si>
  <si>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</si>
  <si>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</si>
  <si>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</si>
  <si>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</si>
  <si>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</si>
  <si>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</si>
  <si>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</si>
  <si>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</si>
  <si>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</si>
  <si>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</si>
  <si>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</si>
  <si>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</si>
  <si>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</si>
  <si>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</si>
  <si>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</si>
  <si>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</si>
  <si>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</si>
  <si>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</si>
  <si>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</si>
  <si>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</si>
  <si>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</si>
  <si>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</si>
  <si>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</si>
  <si>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</si>
  <si>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</si>
  <si>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</si>
  <si>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</si>
  <si>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</si>
  <si>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</si>
  <si>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</si>
  <si>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</si>
  <si>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</si>
  <si>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</si>
  <si>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</si>
  <si>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</si>
  <si>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</si>
  <si>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</si>
  <si>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</si>
  <si>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</si>
  <si>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</si>
  <si>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</si>
  <si>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</si>
  <si>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</si>
  <si>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</si>
  <si>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</si>
  <si>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</si>
  <si>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</si>
  <si>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</si>
  <si>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</si>
  <si>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</si>
  <si>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</si>
  <si>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</si>
  <si>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</si>
  <si>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</si>
  <si>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</si>
  <si>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</si>
  <si>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</si>
  <si>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</si>
  <si>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</si>
  <si>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</si>
  <si>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</si>
  <si>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</si>
  <si>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</si>
  <si>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</si>
  <si>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</si>
  <si>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</si>
  <si>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</si>
  <si>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</si>
  <si>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</si>
  <si>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</si>
  <si>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</si>
  <si>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</si>
  <si>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</si>
  <si>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</si>
  <si>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</si>
  <si>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</si>
  <si>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</si>
  <si>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</si>
  <si>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</si>
  <si>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</si>
  <si>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</si>
  <si>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</si>
  <si>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</si>
  <si>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</si>
  <si>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</si>
  <si>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</si>
  <si>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</si>
  <si>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</si>
  <si>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</si>
  <si>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</si>
  <si>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</si>
  <si>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</si>
  <si>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</si>
  <si>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</si>
  <si>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</si>
  <si>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</si>
  <si>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</si>
  <si>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</si>
  <si>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</si>
  <si>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</si>
  <si>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</si>
  <si>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</si>
  <si>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</si>
  <si>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</si>
  <si>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</si>
  <si>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</si>
  <si>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</si>
  <si>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</si>
  <si>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</si>
  <si>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</si>
  <si>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</si>
  <si>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</si>
  <si>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</si>
  <si>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</si>
  <si>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</si>
  <si>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</si>
  <si>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</si>
  <si>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</si>
  <si>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</si>
  <si>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</si>
  <si>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</si>
  <si>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</si>
  <si>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</si>
  <si>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</si>
  <si>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</si>
  <si>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</si>
  <si>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</si>
  <si>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</si>
  <si>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</si>
  <si>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</si>
  <si>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</si>
  <si>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</si>
  <si>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</si>
  <si>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</si>
  <si>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</si>
  <si>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</si>
  <si>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</si>
  <si>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</si>
  <si>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</si>
  <si>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</si>
  <si>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</si>
  <si>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</si>
  <si>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</si>
  <si>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</si>
  <si>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</si>
  <si>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</si>
  <si>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</si>
  <si>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</si>
  <si>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</si>
  <si>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</si>
  <si>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</si>
  <si>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</si>
  <si>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</si>
  <si>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</si>
  <si>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</si>
  <si>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</si>
  <si>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</si>
  <si>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</si>
  <si>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</si>
  <si>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</si>
  <si>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</si>
  <si>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</si>
  <si>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</si>
  <si>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</si>
  <si>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</si>
  <si>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</si>
  <si>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</si>
  <si>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</si>
  <si>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</si>
  <si>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</si>
  <si>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</si>
  <si>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</si>
  <si>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</si>
  <si>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</si>
  <si>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</si>
  <si>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</si>
  <si>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</si>
  <si>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</si>
  <si>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</si>
  <si>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</si>
  <si>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</si>
  <si>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</si>
  <si>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</si>
  <si>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</si>
  <si>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</si>
  <si>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</si>
  <si>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</si>
  <si>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</si>
  <si>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</si>
  <si>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</si>
  <si>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</si>
  <si>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</si>
  <si>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</si>
  <si>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</si>
  <si>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</si>
  <si>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</si>
  <si>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</si>
  <si>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</si>
  <si>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</si>
  <si>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</si>
  <si>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</si>
  <si>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</si>
  <si>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</si>
  <si>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</si>
  <si>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</si>
  <si>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</si>
  <si>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</si>
  <si>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</si>
  <si>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</si>
  <si>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</si>
  <si>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</si>
  <si>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</si>
  <si>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</si>
  <si>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</si>
  <si>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</si>
  <si>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</si>
  <si>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</si>
  <si>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</si>
  <si>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</si>
  <si>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</si>
  <si>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</si>
  <si>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</si>
  <si>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</si>
  <si>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</si>
  <si>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</si>
  <si>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</si>
  <si>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</si>
  <si>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</si>
  <si>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</si>
  <si>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</si>
  <si>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</si>
  <si>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</si>
  <si>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</si>
  <si>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</si>
  <si>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</si>
  <si>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</si>
  <si>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</si>
  <si>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</si>
  <si>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</si>
  <si>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</si>
  <si>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</si>
  <si>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</si>
  <si>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</si>
  <si>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</si>
  <si>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</si>
  <si>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</si>
  <si>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</si>
  <si>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</si>
  <si>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</si>
  <si>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</si>
  <si>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</si>
  <si>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</si>
  <si>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</si>
  <si>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</si>
  <si>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</si>
  <si>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</si>
  <si>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</si>
  <si>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</si>
  <si>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</si>
  <si>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</si>
  <si>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</si>
  <si>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</si>
  <si>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</si>
  <si>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</si>
  <si>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</si>
  <si>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</si>
  <si>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</si>
  <si>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</si>
  <si>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</si>
  <si>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</si>
  <si>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</si>
  <si>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</si>
  <si>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</si>
  <si>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</si>
  <si>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</si>
  <si>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</si>
  <si>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</si>
  <si>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</si>
  <si>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</si>
  <si>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</si>
  <si>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</si>
  <si>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</si>
  <si>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</si>
  <si>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</si>
  <si>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</si>
  <si>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</si>
  <si>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</si>
  <si>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</si>
  <si>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</si>
  <si>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</si>
  <si>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</si>
  <si>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</si>
  <si>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</si>
  <si>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</si>
  <si>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</si>
  <si>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</si>
  <si>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</si>
  <si>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</si>
  <si>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</si>
  <si>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</si>
  <si>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</si>
  <si>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</si>
  <si>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</si>
  <si>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</si>
  <si>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</si>
  <si>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</si>
  <si>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</si>
  <si>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</si>
  <si>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</si>
  <si>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</si>
  <si>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</si>
  <si>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</si>
  <si>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</si>
  <si>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</si>
  <si>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</si>
  <si>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</si>
  <si>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</si>
  <si>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</si>
  <si>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</si>
  <si>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</si>
  <si>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</si>
  <si>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</si>
  <si>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</si>
  <si>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</si>
  <si>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</si>
  <si>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</si>
  <si>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</si>
  <si>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</si>
  <si>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</si>
  <si>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</si>
  <si>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</si>
  <si>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</si>
  <si>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</si>
  <si>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</si>
  <si>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</si>
  <si>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</si>
  <si>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</si>
  <si>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</si>
  <si>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</si>
  <si>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</si>
  <si>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</si>
  <si>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</si>
  <si>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</si>
  <si>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</si>
  <si>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</si>
  <si>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</si>
  <si>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</si>
  <si>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</si>
  <si>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</si>
  <si>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</si>
  <si>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</si>
  <si>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</si>
  <si>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</si>
  <si>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</si>
  <si>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</si>
  <si>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</si>
  <si>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</si>
  <si>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</si>
  <si>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</si>
  <si>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</si>
  <si>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</si>
  <si>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</si>
  <si>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</si>
  <si>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</si>
  <si>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</si>
  <si>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</si>
  <si>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</si>
  <si>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</si>
  <si>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</si>
  <si>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</si>
  <si>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</si>
  <si>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</si>
  <si>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</si>
  <si>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</si>
  <si>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</si>
  <si>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</si>
  <si>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</si>
  <si>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</si>
  <si>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</si>
  <si>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</si>
  <si>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</si>
  <si>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</si>
  <si>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</si>
  <si>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</si>
  <si>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</si>
  <si>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</si>
  <si>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</si>
  <si>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</si>
  <si>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</si>
  <si>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</si>
  <si>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</si>
  <si>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</si>
  <si>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</si>
  <si>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</si>
  <si>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</si>
  <si>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</si>
  <si>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</si>
  <si>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</si>
  <si>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</si>
  <si>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</si>
  <si>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</si>
  <si>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</si>
  <si>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</si>
  <si>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</si>
  <si>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</si>
  <si>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</si>
  <si>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</si>
  <si>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</si>
  <si>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</si>
  <si>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</si>
  <si>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</si>
  <si>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</si>
  <si>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</si>
  <si>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</si>
  <si>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</si>
  <si>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</si>
  <si>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</si>
  <si>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</si>
  <si>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</si>
  <si>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</si>
  <si>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</si>
  <si>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</si>
  <si>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</si>
  <si>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</si>
  <si>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</si>
  <si>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</si>
  <si>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</si>
  <si>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</si>
  <si>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</si>
  <si>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</si>
  <si>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</si>
  <si>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</si>
  <si>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</si>
  <si>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</si>
  <si>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</si>
  <si>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</si>
  <si>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</si>
  <si>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</si>
  <si>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</si>
  <si>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</si>
  <si>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</si>
  <si>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</si>
  <si>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</si>
  <si>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</si>
  <si>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</si>
  <si>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</si>
  <si>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</si>
  <si>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</si>
  <si>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</si>
  <si>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</si>
  <si>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</si>
  <si>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</si>
  <si>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</si>
  <si>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</si>
  <si>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</si>
  <si>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</si>
  <si>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</si>
  <si>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</si>
  <si>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</si>
  <si>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</si>
  <si>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</si>
  <si>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</si>
  <si>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</si>
  <si>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</si>
  <si>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</si>
  <si>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</si>
  <si>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</si>
  <si>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</si>
  <si>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</si>
  <si>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</si>
  <si>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</si>
  <si>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</si>
  <si>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</si>
  <si>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</si>
  <si>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</si>
  <si>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</si>
  <si>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</si>
  <si>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</si>
  <si>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</si>
  <si>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</si>
  <si>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</si>
  <si>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</si>
  <si>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</si>
  <si>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</si>
  <si>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</si>
  <si>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</si>
  <si>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</si>
  <si>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</si>
  <si>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</si>
  <si>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</si>
  <si>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</si>
  <si>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</si>
  <si>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</si>
  <si>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</si>
  <si>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</si>
  <si>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</si>
  <si>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</si>
  <si>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</si>
  <si>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</si>
  <si>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</si>
  <si>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</si>
  <si>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</si>
  <si>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</si>
  <si>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</si>
  <si>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</si>
  <si>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</si>
  <si>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</si>
  <si>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</si>
  <si>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</si>
  <si>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</si>
  <si>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</si>
  <si>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</si>
  <si>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</si>
  <si>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</si>
  <si>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</si>
  <si>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</si>
  <si>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</si>
  <si>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</si>
  <si>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</si>
  <si>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</si>
  <si>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</si>
  <si>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</si>
  <si>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</si>
  <si>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</si>
  <si>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</si>
  <si>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</si>
  <si>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</si>
  <si>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</si>
  <si>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</si>
  <si>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</si>
  <si>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</si>
  <si>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</si>
  <si>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</si>
  <si>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</si>
  <si>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</si>
  <si>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</si>
  <si>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</si>
  <si>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</si>
  <si>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</si>
  <si>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</si>
  <si>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</si>
  <si>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</si>
  <si>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</si>
  <si>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</si>
  <si>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</si>
  <si>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</si>
  <si>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</si>
  <si>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</si>
  <si>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</si>
  <si>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</si>
  <si>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</si>
  <si>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</si>
  <si>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</si>
  <si>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</si>
  <si>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</si>
  <si>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</si>
  <si>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</si>
  <si>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</si>
  <si>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</si>
  <si>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</si>
  <si>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</si>
  <si>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</si>
  <si>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</si>
  <si>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</si>
  <si>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</si>
  <si>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</si>
  <si>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</si>
  <si>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</si>
  <si>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</si>
  <si>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</si>
  <si>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</si>
  <si>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</si>
  <si>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</si>
  <si>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</si>
  <si>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</si>
  <si>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</si>
  <si>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</si>
  <si>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</si>
  <si>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</si>
  <si>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</si>
  <si>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</si>
  <si>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</si>
  <si>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</si>
  <si>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</si>
  <si>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</si>
  <si>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</si>
  <si>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</si>
  <si>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</si>
  <si>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</si>
  <si>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</si>
  <si>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</si>
  <si>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</si>
  <si>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</si>
  <si>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</si>
  <si>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</si>
  <si>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</si>
  <si>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</si>
  <si>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</si>
  <si>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</si>
  <si>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</si>
  <si>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</si>
  <si>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</si>
  <si>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</si>
  <si>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</si>
  <si>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</si>
  <si>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</si>
  <si>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</si>
  <si>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</si>
  <si>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</si>
  <si>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</si>
  <si>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</si>
  <si>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</si>
  <si>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</si>
  <si>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</si>
  <si>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</si>
  <si>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</si>
  <si>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</si>
  <si>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</si>
  <si>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</si>
  <si>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</si>
  <si>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</si>
  <si>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</si>
  <si>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</si>
  <si>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</si>
  <si>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</si>
  <si>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</si>
  <si>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</si>
  <si>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</si>
  <si>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</si>
  <si>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</si>
  <si>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</si>
  <si>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</si>
  <si>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</si>
  <si>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</si>
  <si>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</si>
  <si>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</si>
  <si>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</si>
  <si>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</si>
  <si>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</si>
  <si>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</si>
  <si>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</si>
  <si>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</si>
  <si>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</si>
  <si>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</si>
  <si>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</si>
  <si>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</si>
  <si>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</si>
  <si>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</si>
  <si>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</si>
  <si>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</si>
  <si>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</si>
  <si>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</si>
  <si>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</si>
  <si>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</si>
  <si>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</si>
  <si>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</si>
  <si>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</si>
  <si>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</si>
  <si>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</si>
  <si>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</si>
  <si>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</si>
  <si>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</si>
  <si>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</si>
  <si>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</si>
  <si>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</si>
  <si>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</si>
  <si>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</si>
  <si>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</si>
  <si>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</si>
  <si>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</si>
  <si>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</si>
  <si>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</si>
  <si>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</si>
  <si>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</si>
  <si>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</si>
  <si>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</si>
  <si>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</si>
  <si>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</si>
  <si>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</si>
  <si>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</si>
  <si>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</si>
  <si>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</si>
  <si>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</si>
  <si>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</si>
  <si>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</si>
  <si>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</si>
  <si>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</si>
  <si>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</si>
  <si>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</si>
  <si>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</si>
  <si>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</si>
  <si>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</si>
  <si>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</si>
  <si>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</si>
  <si>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</si>
  <si>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</si>
  <si>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</si>
  <si>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</si>
  <si>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</si>
  <si>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</si>
  <si>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</si>
  <si>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</si>
  <si>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</si>
  <si>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</si>
  <si>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</si>
  <si>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</si>
  <si>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</si>
  <si>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</si>
  <si>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</si>
  <si>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</si>
  <si>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</si>
  <si>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</si>
  <si>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</si>
  <si>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</si>
  <si>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</si>
  <si>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</si>
  <si>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</si>
  <si>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</si>
  <si>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</si>
  <si>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</si>
  <si>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</si>
  <si>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</si>
  <si>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</si>
  <si>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</si>
  <si>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</si>
  <si>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</si>
  <si>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</si>
  <si>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</si>
  <si>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</si>
  <si>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</si>
  <si>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</si>
  <si>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</si>
  <si>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</si>
  <si>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</si>
  <si>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</si>
  <si>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</si>
  <si>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</si>
  <si>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</si>
  <si>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</si>
  <si>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</si>
  <si>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</si>
  <si>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</si>
  <si>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</si>
  <si>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</si>
  <si>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</si>
  <si>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</si>
  <si>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</si>
  <si>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</si>
  <si>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</si>
  <si>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</si>
  <si>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</si>
  <si>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</si>
  <si>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</si>
  <si>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</si>
  <si>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</si>
  <si>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</si>
  <si>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</si>
  <si>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</si>
  <si>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</si>
  <si>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</si>
  <si>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</si>
  <si>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</si>
  <si>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</si>
  <si>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</si>
  <si>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</si>
  <si>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</si>
  <si>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</si>
  <si>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</si>
  <si>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</si>
  <si>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</si>
  <si>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</si>
  <si>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</si>
  <si>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</si>
  <si>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</si>
  <si>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</si>
  <si>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</si>
  <si>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</si>
  <si>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</si>
  <si>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</si>
  <si>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</si>
  <si>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</si>
  <si>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</si>
  <si>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</si>
  <si>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</si>
  <si>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</si>
  <si>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</si>
  <si>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</si>
  <si>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</si>
  <si>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</si>
  <si>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</si>
  <si>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</si>
  <si>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</si>
  <si>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</si>
  <si>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</si>
  <si>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</si>
  <si>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</si>
  <si>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</si>
  <si>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</si>
  <si>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</si>
  <si>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</si>
  <si>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</si>
  <si>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</si>
  <si>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</si>
  <si>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</si>
  <si>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</si>
  <si>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</si>
  <si>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</si>
  <si>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</si>
  <si>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</si>
  <si>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</si>
  <si>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</si>
  <si>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</si>
  <si>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</si>
  <si>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</si>
  <si>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</si>
  <si>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</si>
  <si>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</si>
  <si>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</si>
  <si>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</si>
  <si>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</si>
  <si>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</si>
  <si>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</si>
  <si>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</si>
  <si>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</si>
  <si>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</si>
  <si>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</si>
  <si>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</si>
  <si>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</si>
  <si>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</si>
  <si>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</si>
  <si>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</si>
  <si>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</si>
  <si>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</si>
  <si>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</si>
  <si>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</si>
  <si>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</si>
  <si>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</si>
  <si>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</si>
  <si>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</si>
  <si>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</si>
  <si>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</si>
  <si>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</si>
  <si>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</si>
  <si>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</si>
  <si>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</si>
  <si>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</si>
  <si>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</si>
  <si>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</si>
  <si>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</si>
  <si>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</si>
  <si>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</si>
  <si>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</si>
  <si>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</si>
  <si>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</si>
  <si>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</si>
  <si>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</si>
  <si>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</si>
  <si>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</si>
  <si>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</si>
  <si>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</si>
  <si>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</si>
  <si>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</si>
  <si>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</si>
  <si>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</si>
  <si>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</si>
  <si>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</si>
  <si>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</si>
  <si>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</si>
  <si>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</si>
  <si>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</si>
  <si>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</si>
  <si>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</si>
  <si>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</si>
  <si>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</si>
  <si>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</si>
  <si>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</si>
  <si>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</si>
  <si>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</si>
  <si>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</si>
  <si>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</si>
  <si>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</si>
  <si>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</si>
  <si>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</si>
  <si>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</si>
  <si>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</si>
  <si>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</si>
  <si>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</si>
  <si>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</si>
  <si>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</si>
  <si>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</si>
  <si>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</si>
  <si>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</si>
  <si>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</si>
  <si>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</si>
  <si>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</si>
  <si>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</si>
  <si>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</si>
  <si>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</si>
  <si>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</si>
  <si>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</si>
  <si>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</si>
  <si>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</si>
  <si>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</si>
  <si>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</si>
  <si>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</si>
  <si>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</si>
  <si>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</si>
  <si>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</si>
  <si>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</si>
  <si>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</si>
  <si>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</si>
  <si>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</si>
  <si>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</si>
  <si>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</si>
  <si>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</si>
  <si>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</si>
  <si>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</si>
  <si>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</si>
  <si>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</si>
  <si>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</si>
  <si>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</si>
  <si>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</si>
  <si>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</si>
  <si>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</si>
  <si>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</si>
  <si>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</si>
  <si>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</si>
  <si>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</si>
  <si>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</si>
  <si>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</si>
  <si>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</si>
  <si>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</si>
  <si>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</si>
  <si>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</si>
  <si>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</si>
  <si>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</si>
  <si>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</si>
  <si>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</si>
  <si>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</si>
  <si>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</si>
  <si>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</si>
  <si>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</si>
  <si>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</si>
  <si>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</si>
  <si>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</si>
  <si>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</si>
  <si>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</si>
  <si>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</si>
  <si>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</si>
  <si>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</si>
  <si>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</si>
  <si>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</si>
  <si>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</si>
  <si>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</si>
  <si>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</si>
  <si>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</si>
  <si>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</si>
  <si>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</si>
  <si>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</si>
  <si>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</si>
  <si>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</si>
  <si>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</si>
  <si>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</si>
  <si>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</si>
  <si>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</si>
  <si>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</si>
  <si>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</si>
  <si>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</si>
  <si>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</si>
  <si>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</si>
  <si>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</si>
  <si>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</si>
  <si>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</si>
  <si>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</si>
  <si>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</si>
  <si>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</si>
  <si>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</si>
  <si>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</si>
  <si>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</si>
  <si>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</si>
  <si>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</si>
  <si>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</si>
  <si>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</si>
  <si>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</si>
  <si>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</si>
  <si>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</si>
  <si>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</si>
  <si>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</si>
  <si>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</si>
  <si>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</si>
  <si>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</si>
  <si>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</si>
  <si>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</si>
  <si>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</si>
  <si>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</si>
  <si>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</si>
  <si>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</si>
  <si>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</si>
  <si>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</si>
  <si>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</si>
  <si>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</si>
  <si>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</si>
  <si>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</si>
  <si>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</si>
  <si>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</si>
  <si>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</si>
  <si>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</si>
  <si>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</si>
  <si>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</si>
  <si>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</si>
  <si>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</si>
  <si>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</si>
  <si>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</si>
  <si>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</si>
  <si>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</si>
  <si>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</si>
  <si>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</si>
  <si>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</si>
  <si>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</si>
  <si>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</si>
  <si>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</si>
  <si>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</si>
  <si>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</si>
  <si>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</si>
  <si>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</si>
  <si>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</si>
  <si>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</si>
  <si>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</si>
  <si>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</si>
  <si>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</si>
  <si>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</si>
  <si>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</si>
  <si>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</si>
  <si>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</si>
  <si>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</si>
  <si>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</si>
  <si>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</si>
  <si>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</si>
  <si>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</si>
  <si>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</si>
  <si>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</si>
  <si>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</si>
  <si>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</si>
  <si>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</si>
  <si>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</si>
  <si>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</si>
  <si>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</si>
  <si>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</si>
  <si>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</si>
  <si>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</si>
  <si>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</si>
  <si>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</si>
  <si>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</si>
  <si>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</si>
  <si>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</si>
  <si>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</si>
  <si>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</si>
  <si>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</si>
  <si>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</si>
  <si>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</si>
  <si>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</si>
  <si>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</si>
  <si>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</si>
  <si>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</si>
  <si>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</si>
  <si>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</si>
  <si>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</si>
  <si>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</si>
  <si>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</si>
  <si>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</si>
  <si>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</si>
  <si>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</si>
  <si>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</si>
  <si>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</si>
  <si>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</si>
  <si>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</si>
  <si>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</si>
  <si>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</si>
  <si>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</si>
  <si>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</si>
  <si>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</si>
  <si>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</si>
  <si>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</si>
  <si>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</si>
  <si>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</si>
  <si>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</si>
  <si>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</si>
  <si>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</si>
  <si>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</si>
  <si>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</si>
  <si>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</si>
  <si>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</si>
  <si>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</si>
  <si>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</si>
  <si>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</si>
  <si>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</si>
  <si>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</si>
  <si>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</si>
  <si>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</si>
  <si>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</si>
  <si>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</si>
  <si>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</si>
  <si>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</si>
  <si>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</si>
  <si>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</si>
  <si>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</si>
  <si>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</si>
  <si>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</si>
  <si>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</si>
  <si>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</si>
  <si>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</si>
  <si>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</si>
  <si>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</si>
  <si>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</si>
  <si>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</si>
  <si>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</si>
  <si>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</si>
  <si>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</si>
  <si>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</si>
  <si>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</si>
  <si>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</si>
  <si>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</si>
  <si>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</si>
  <si>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</si>
  <si>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</si>
  <si>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</si>
  <si>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</si>
  <si>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</si>
  <si>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</si>
  <si>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</si>
  <si>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</si>
  <si>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</si>
  <si>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</si>
  <si>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</si>
  <si>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</si>
  <si>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</si>
  <si>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</si>
  <si>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</si>
  <si>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</si>
  <si>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</si>
  <si>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</si>
  <si>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</si>
  <si>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</si>
  <si>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</si>
  <si>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</si>
  <si>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</si>
  <si>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</si>
  <si>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</si>
  <si>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</si>
  <si>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</si>
  <si>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</si>
  <si>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</si>
  <si>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</si>
  <si>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</si>
  <si>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</si>
  <si>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</si>
  <si>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</si>
  <si>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</si>
  <si>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</si>
  <si>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</si>
  <si>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</si>
  <si>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</si>
  <si>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</si>
  <si>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</si>
  <si>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</si>
  <si>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</si>
  <si>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</si>
  <si>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</si>
  <si>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</si>
  <si>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</si>
  <si>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</si>
  <si>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</si>
  <si>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</si>
  <si>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</si>
  <si>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</si>
  <si>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</si>
  <si>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</si>
  <si>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</si>
  <si>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</si>
  <si>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</si>
  <si>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</si>
  <si>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</si>
  <si>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</si>
  <si>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</si>
  <si>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</si>
  <si>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</si>
  <si>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</si>
  <si>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</si>
  <si>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</si>
  <si>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</si>
  <si>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</si>
  <si>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</si>
  <si>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</si>
  <si>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</si>
  <si>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</si>
  <si>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</si>
  <si>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</si>
  <si>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</si>
  <si>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</si>
  <si>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</si>
  <si>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</si>
  <si>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</si>
  <si>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</si>
  <si>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</si>
  <si>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</si>
  <si>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</si>
  <si>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</si>
  <si>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</si>
  <si>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</si>
  <si>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</si>
  <si>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</si>
  <si>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</si>
  <si>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</si>
  <si>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</si>
  <si>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</si>
  <si>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</si>
  <si>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</si>
  <si>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</si>
  <si>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</si>
  <si>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</si>
  <si>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</si>
  <si>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</si>
  <si>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</si>
  <si>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</si>
  <si>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</si>
  <si>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</si>
  <si>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</si>
  <si>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</si>
  <si>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</si>
  <si>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</si>
  <si>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</si>
  <si>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</si>
  <si>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</si>
  <si>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</si>
  <si>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</si>
  <si>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</si>
  <si>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</si>
  <si>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</si>
  <si>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</si>
  <si>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</si>
  <si>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</si>
  <si>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</si>
  <si>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</si>
  <si>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</si>
  <si>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</si>
  <si>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</si>
  <si>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</si>
  <si>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</si>
  <si>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</si>
  <si>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</si>
  <si>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</si>
  <si>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</si>
  <si>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</si>
  <si>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</si>
  <si>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</si>
  <si>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</si>
  <si>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</si>
  <si>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</si>
  <si>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</si>
  <si>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</si>
  <si>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</si>
  <si>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</si>
  <si>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</si>
  <si>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</si>
  <si>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</si>
  <si>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</si>
  <si>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</si>
  <si>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</si>
  <si>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</si>
  <si>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</si>
  <si>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</si>
  <si>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</si>
  <si>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</si>
  <si>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</si>
  <si>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</si>
  <si>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</si>
  <si>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</si>
  <si>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</si>
  <si>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</si>
  <si>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</si>
  <si>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</si>
  <si>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</si>
  <si>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</si>
  <si>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</si>
  <si>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</si>
  <si>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</si>
  <si>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</si>
  <si>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</si>
  <si>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</si>
  <si>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</si>
  <si>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</si>
  <si>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</si>
  <si>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</si>
  <si>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</si>
  <si>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</si>
  <si>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</si>
  <si>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</si>
  <si>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</si>
  <si>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</si>
  <si>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</si>
  <si>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</si>
  <si>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</si>
  <si>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</si>
  <si>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</si>
  <si>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</si>
  <si>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</si>
  <si>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</si>
  <si>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</si>
  <si>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</si>
  <si>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</si>
  <si>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</si>
  <si>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</si>
  <si>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</si>
  <si>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</si>
  <si>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</si>
  <si>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</si>
  <si>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</si>
  <si>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</si>
  <si>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</si>
  <si>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</si>
  <si>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</si>
  <si>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</si>
  <si>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</si>
  <si>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</si>
  <si>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</si>
  <si>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</si>
  <si>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</si>
  <si>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</si>
  <si>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</si>
  <si>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</si>
  <si>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</si>
  <si>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</si>
  <si>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</si>
  <si>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</si>
  <si>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</si>
  <si>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</si>
  <si>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</si>
  <si>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</si>
  <si>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</si>
  <si>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</si>
  <si>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</si>
  <si>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</si>
  <si>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</si>
  <si>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</si>
  <si>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</si>
  <si>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</si>
  <si>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</si>
  <si>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</si>
  <si>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</si>
  <si>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</si>
  <si>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</si>
  <si>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</si>
  <si>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</si>
  <si>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</si>
  <si>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</si>
  <si>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</si>
  <si>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</si>
  <si>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</si>
  <si>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</si>
  <si>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</si>
  <si>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</si>
  <si>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</si>
  <si>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</si>
  <si>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</si>
  <si>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</si>
  <si>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</si>
  <si>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</si>
  <si>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</si>
  <si>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</si>
  <si>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</si>
  <si>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</si>
  <si>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</si>
  <si>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</si>
  <si>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</si>
  <si>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</si>
  <si>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</si>
  <si>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</si>
  <si>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</si>
  <si>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</si>
  <si>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</si>
  <si>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</si>
  <si>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</si>
  <si>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</si>
  <si>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</si>
  <si>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</si>
  <si>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</si>
  <si>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</si>
  <si>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</si>
  <si>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</si>
  <si>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</si>
  <si>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</si>
  <si>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</si>
  <si>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</si>
  <si>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</si>
  <si>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</si>
  <si>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</si>
  <si>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</si>
  <si>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</si>
  <si>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</si>
  <si>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</si>
  <si>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</si>
  <si>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</si>
  <si>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</si>
  <si>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</si>
  <si>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</si>
  <si>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</si>
  <si>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</si>
  <si>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</si>
  <si>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</si>
  <si>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</si>
  <si>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</si>
  <si>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</si>
  <si>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</si>
  <si>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</si>
  <si>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</si>
  <si>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</si>
  <si>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</si>
  <si>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</si>
  <si>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</si>
  <si>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</si>
  <si>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</si>
  <si>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</si>
  <si>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</si>
  <si>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</si>
  <si>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</si>
  <si>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</si>
  <si>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</si>
  <si>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</si>
  <si>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</si>
  <si>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</si>
  <si>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</si>
  <si>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</si>
  <si>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</si>
  <si>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</si>
  <si>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</si>
  <si>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</si>
  <si>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</si>
  <si>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</si>
  <si>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</si>
  <si>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</si>
  <si>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</si>
  <si>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</si>
  <si>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</si>
  <si>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</si>
  <si>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</si>
  <si>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</si>
  <si>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</si>
  <si>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</si>
  <si>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</si>
  <si>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</si>
  <si>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</si>
  <si>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</si>
  <si>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</si>
  <si>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</si>
  <si>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</si>
  <si>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</si>
  <si>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</si>
  <si>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</si>
  <si>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</si>
  <si>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</si>
  <si>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</si>
  <si>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</si>
  <si>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</si>
  <si>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</si>
  <si>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</si>
  <si>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</si>
  <si>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</si>
  <si>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</si>
  <si>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</si>
  <si>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</si>
  <si>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</si>
  <si>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</si>
  <si>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</si>
  <si>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</si>
  <si>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</si>
  <si>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</si>
  <si>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</si>
  <si>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</si>
  <si>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</si>
  <si>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</si>
  <si>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</si>
  <si>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</si>
  <si>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</si>
  <si>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</si>
  <si>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</si>
  <si>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</si>
  <si>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</si>
  <si>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</si>
  <si>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</si>
  <si>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</si>
  <si>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</si>
  <si>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</si>
  <si>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</si>
  <si>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</si>
  <si>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</si>
  <si>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</si>
  <si>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</si>
  <si>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</si>
  <si>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</si>
  <si>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</si>
  <si>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</si>
  <si>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</si>
  <si>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</si>
  <si>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</si>
  <si>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</si>
  <si>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</si>
  <si>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</si>
  <si>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</si>
  <si>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</si>
  <si>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</si>
  <si>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</si>
  <si>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</si>
  <si>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</si>
  <si>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</si>
  <si>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</si>
  <si>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</si>
  <si>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</si>
  <si>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</si>
  <si>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</si>
  <si>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</si>
  <si>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</si>
  <si>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</si>
  <si>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</si>
  <si>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</si>
  <si>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</si>
  <si>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</si>
  <si>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</si>
  <si>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</si>
  <si>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</si>
  <si>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</si>
  <si>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</si>
  <si>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</si>
  <si>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</si>
  <si>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</si>
  <si>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</si>
  <si>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</si>
  <si>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</si>
  <si>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</si>
  <si>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</si>
  <si>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</si>
  <si>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</si>
  <si>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</si>
  <si>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</si>
  <si>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</si>
  <si>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</si>
  <si>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</si>
  <si>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</si>
  <si>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</si>
  <si>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</si>
  <si>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</si>
  <si>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</si>
  <si>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</si>
  <si>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</si>
  <si>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</si>
  <si>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</si>
  <si>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</si>
  <si>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</si>
  <si>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</si>
  <si>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</si>
  <si>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</si>
  <si>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</si>
  <si>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</si>
  <si>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</si>
  <si>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</si>
  <si>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</si>
  <si>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</si>
  <si>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</si>
  <si>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</si>
  <si>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</si>
  <si>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</si>
  <si>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</si>
  <si>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</si>
  <si>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</si>
  <si>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</si>
  <si>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</si>
  <si>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</si>
  <si>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</si>
  <si>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</si>
  <si>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</si>
  <si>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</si>
  <si>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</si>
  <si>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</si>
  <si>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</si>
  <si>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</si>
  <si>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</si>
  <si>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</si>
  <si>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</si>
  <si>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</si>
  <si>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</si>
  <si>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</si>
  <si>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</si>
  <si>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</si>
  <si>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</si>
  <si>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</si>
  <si>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</si>
  <si>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</si>
  <si>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</si>
  <si>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</si>
  <si>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</si>
  <si>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</si>
  <si>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</si>
  <si>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</si>
  <si>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</si>
  <si>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</si>
  <si>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</si>
  <si>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</si>
  <si>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</si>
  <si>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</si>
  <si>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</si>
  <si>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</si>
  <si>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</si>
  <si>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</si>
  <si>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</si>
  <si>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</si>
  <si>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</si>
  <si>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</si>
  <si>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</si>
  <si>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</si>
  <si>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</si>
  <si>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</si>
  <si>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</si>
  <si>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</si>
  <si>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</si>
  <si>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</si>
  <si>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</si>
  <si>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</si>
  <si>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</si>
  <si>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</si>
  <si>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</si>
  <si>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</si>
  <si>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</si>
  <si>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</si>
  <si>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</si>
  <si>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</si>
  <si>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</si>
  <si>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</si>
  <si>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</si>
  <si>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</si>
  <si>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</si>
  <si>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</si>
  <si>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</si>
  <si>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</si>
  <si>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</si>
  <si>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</si>
  <si>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</si>
  <si>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</si>
  <si>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</si>
  <si>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</si>
  <si>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</si>
  <si>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</si>
  <si>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</si>
  <si>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</si>
  <si>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</si>
  <si>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</si>
  <si>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</si>
  <si>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</si>
  <si>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</si>
  <si>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</si>
  <si>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</si>
  <si>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</si>
  <si>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</si>
  <si>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</si>
  <si>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</si>
  <si>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</si>
  <si>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</si>
  <si>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</si>
  <si>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</si>
  <si>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</si>
  <si>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</si>
  <si>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</si>
  <si>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</si>
  <si>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</si>
  <si>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</si>
  <si>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</si>
  <si>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</si>
  <si>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</si>
  <si>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</si>
  <si>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</si>
  <si>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</si>
  <si>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</si>
  <si>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</si>
  <si>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</si>
  <si>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</si>
  <si>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</si>
  <si>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</si>
  <si>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</si>
  <si>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</si>
  <si>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</si>
  <si>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</si>
  <si>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</si>
  <si>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</si>
  <si>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</si>
  <si>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</si>
  <si>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</si>
  <si>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</si>
  <si>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</si>
  <si>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</si>
  <si>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</si>
  <si>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</si>
  <si>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</si>
  <si>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</si>
  <si>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</si>
  <si>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</si>
  <si>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</si>
  <si>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</si>
  <si>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</si>
  <si>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</si>
  <si>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</si>
  <si>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</si>
  <si>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</si>
  <si>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</si>
  <si>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</si>
  <si>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</si>
  <si>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</si>
  <si>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</si>
  <si>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</si>
  <si>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</si>
  <si>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</si>
  <si>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</si>
  <si>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</si>
  <si>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</si>
  <si>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</si>
  <si>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</si>
  <si>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</si>
  <si>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</si>
  <si>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</si>
  <si>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</si>
  <si>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</si>
  <si>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</si>
  <si>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</si>
  <si>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</si>
  <si>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</si>
  <si>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</si>
  <si>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</si>
  <si>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</si>
  <si>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</si>
  <si>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</si>
  <si>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</si>
  <si>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</si>
  <si>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</si>
  <si>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</si>
  <si>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</si>
  <si>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</si>
  <si>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</si>
  <si>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</si>
  <si>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</si>
  <si>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</si>
  <si>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</si>
  <si>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</si>
  <si>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</si>
  <si>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</si>
  <si>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</si>
  <si>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</si>
  <si>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</si>
  <si>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</si>
  <si>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</si>
  <si>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</si>
  <si>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</si>
  <si>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</si>
  <si>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</si>
  <si>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</si>
  <si>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</si>
  <si>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</si>
  <si>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</si>
  <si>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</si>
  <si>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</si>
  <si>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</si>
  <si>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</si>
  <si>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</si>
  <si>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</si>
  <si>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</si>
  <si>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</si>
  <si>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</si>
  <si>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</si>
  <si>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</si>
  <si>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</si>
  <si>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</si>
  <si>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</si>
  <si>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</si>
  <si>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</si>
  <si>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</si>
  <si>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</si>
  <si>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</si>
  <si>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</si>
  <si>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</si>
  <si>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</si>
  <si>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</si>
  <si>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</si>
  <si>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</si>
  <si>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</si>
  <si>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</si>
  <si>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</si>
  <si>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</si>
  <si>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</si>
  <si>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</si>
  <si>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</si>
  <si>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</si>
  <si>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</si>
  <si>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</si>
  <si>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</si>
  <si>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</si>
  <si>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</si>
  <si>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</si>
  <si>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</si>
  <si>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</si>
  <si>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</si>
  <si>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</si>
  <si>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</si>
  <si>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</si>
  <si>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</si>
  <si>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</si>
  <si>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</si>
  <si>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</si>
  <si>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</si>
  <si>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</si>
  <si>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</si>
  <si>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</si>
  <si>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</si>
  <si>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</si>
  <si>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</si>
  <si>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</si>
  <si>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</si>
  <si>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</si>
  <si>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</si>
  <si>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</si>
  <si>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</si>
  <si>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</si>
  <si>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</si>
  <si>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</si>
  <si>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</si>
  <si>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</si>
  <si>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</si>
  <si>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</si>
  <si>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</si>
  <si>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</si>
  <si>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</si>
  <si>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</si>
  <si>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</si>
  <si>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</si>
  <si>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</si>
  <si>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</si>
  <si>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</si>
  <si>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</si>
  <si>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</si>
  <si>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</si>
  <si>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</si>
  <si>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</si>
  <si>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</si>
  <si>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</si>
  <si>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</si>
  <si>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</si>
  <si>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</si>
  <si>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</si>
  <si>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</si>
  <si>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</si>
  <si>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</si>
  <si>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</si>
  <si>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</si>
  <si>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</si>
  <si>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</si>
  <si>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</si>
  <si>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</si>
  <si>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</si>
  <si>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</si>
  <si>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</si>
  <si>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</si>
  <si>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</si>
  <si>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</si>
  <si>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</si>
  <si>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</si>
  <si>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</si>
  <si>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</si>
  <si>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</si>
  <si>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</si>
  <si>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</si>
  <si>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</si>
  <si>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</si>
  <si>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</si>
  <si>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</si>
  <si>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</si>
  <si>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</si>
  <si>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</si>
  <si>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</si>
  <si>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</si>
  <si>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</si>
  <si>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</si>
  <si>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</si>
  <si>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</si>
  <si>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</si>
  <si>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</si>
  <si>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</si>
  <si>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</si>
  <si>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</si>
  <si>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</si>
  <si>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</si>
  <si>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</si>
  <si>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</si>
  <si>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</si>
  <si>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</si>
  <si>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</si>
  <si>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</si>
  <si>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</si>
  <si>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</si>
  <si>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</si>
  <si>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</si>
  <si>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</si>
  <si>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</si>
  <si>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</si>
  <si>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</si>
  <si>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</si>
  <si>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</si>
  <si>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</si>
  <si>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</si>
  <si>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</si>
  <si>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</si>
  <si>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</si>
  <si>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</si>
  <si>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</si>
  <si>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</si>
  <si>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</si>
  <si>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</si>
  <si>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</si>
  <si>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</si>
  <si>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</si>
  <si>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</si>
  <si>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</si>
  <si>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</si>
  <si>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</si>
  <si>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</si>
  <si>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</si>
  <si>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</si>
  <si>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</si>
  <si>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</si>
  <si>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</si>
  <si>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</si>
  <si>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</si>
  <si>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</si>
  <si>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</si>
  <si>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</si>
  <si>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</si>
  <si>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</si>
  <si>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</si>
  <si>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</si>
  <si>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</si>
  <si>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</si>
  <si>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</si>
  <si>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</si>
  <si>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</si>
  <si>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</si>
  <si>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</si>
  <si>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</si>
  <si>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</si>
  <si>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</si>
  <si>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</si>
  <si>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</si>
  <si>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</si>
  <si>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</si>
  <si>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</si>
  <si>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</si>
  <si>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</si>
  <si>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</si>
  <si>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</si>
  <si>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</si>
  <si>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</si>
  <si>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</si>
  <si>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</si>
  <si>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</si>
  <si>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</si>
  <si>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</si>
  <si>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</si>
  <si>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</si>
  <si>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</si>
  <si>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</si>
  <si>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</si>
  <si>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</si>
  <si>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</si>
  <si>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</si>
  <si>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</si>
  <si>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</si>
  <si>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</si>
  <si>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</si>
  <si>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</si>
  <si>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</si>
  <si>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</si>
  <si>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</si>
  <si>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</si>
  <si>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</si>
  <si>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</si>
  <si>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</si>
  <si>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</si>
  <si>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</si>
  <si>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</si>
  <si>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</si>
  <si>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</si>
  <si>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</si>
  <si>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</si>
  <si>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</si>
  <si>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</si>
  <si>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</si>
  <si>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</si>
  <si>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</si>
  <si>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</si>
  <si>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</si>
  <si>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</si>
  <si>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</si>
  <si>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</si>
  <si>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</si>
  <si>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</si>
  <si>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</si>
  <si>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</si>
  <si>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</si>
  <si>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</si>
  <si>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</si>
  <si>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</si>
  <si>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</si>
  <si>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</si>
  <si>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</si>
  <si>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</si>
  <si>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</si>
  <si>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</si>
  <si>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</si>
  <si>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</si>
  <si>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</si>
  <si>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</si>
  <si>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</si>
  <si>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</si>
  <si>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</si>
  <si>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</si>
  <si>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</si>
  <si>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</si>
  <si>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</si>
  <si>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</si>
  <si>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</si>
  <si>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</si>
  <si>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</si>
  <si>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</si>
  <si>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</si>
  <si>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</si>
  <si>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</si>
  <si>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</si>
  <si>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</si>
  <si>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</si>
  <si>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</si>
  <si>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</si>
  <si>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</si>
  <si>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</si>
  <si>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</si>
  <si>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</si>
  <si>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</si>
  <si>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</si>
  <si>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</si>
  <si>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</si>
  <si>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</si>
  <si>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</si>
  <si>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</si>
  <si>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</si>
  <si>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</si>
  <si>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</si>
  <si>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</si>
  <si>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</si>
  <si>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</si>
  <si>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</si>
  <si>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</si>
  <si>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</si>
  <si>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</si>
  <si>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</si>
  <si>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</si>
  <si>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</si>
  <si>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</si>
  <si>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</si>
  <si>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</si>
  <si>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</si>
  <si>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</si>
  <si>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</si>
  <si>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</si>
  <si>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</si>
  <si>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</si>
  <si>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</si>
  <si>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</si>
  <si>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</si>
  <si>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</si>
  <si>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</si>
  <si>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</si>
  <si>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</si>
  <si>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</si>
  <si>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</si>
  <si>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</si>
  <si>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</si>
  <si>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</si>
  <si>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</si>
  <si>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</si>
  <si>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</si>
  <si>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</si>
  <si>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</si>
  <si>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</si>
  <si>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</si>
  <si>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</si>
  <si>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</si>
  <si>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</si>
  <si>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</si>
  <si>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</si>
  <si>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</si>
  <si>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</si>
  <si>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</si>
  <si>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</si>
  <si>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</si>
  <si>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</si>
  <si>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</si>
  <si>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</si>
  <si>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</si>
  <si>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</si>
  <si>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</si>
  <si>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</si>
  <si>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</si>
  <si>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</si>
  <si>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</si>
  <si>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</si>
  <si>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</si>
  <si>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</si>
  <si>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</si>
  <si>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</si>
  <si>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</si>
  <si>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</si>
  <si>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</si>
  <si>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</si>
  <si>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</si>
  <si>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</si>
  <si>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</si>
  <si>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</si>
  <si>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</si>
  <si>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</si>
  <si>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</si>
  <si>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</si>
  <si>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</si>
  <si>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</si>
  <si>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</si>
  <si>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</si>
  <si>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</si>
  <si>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</si>
  <si>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</si>
  <si>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</si>
  <si>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</si>
  <si>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</si>
  <si>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</si>
  <si>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</si>
  <si>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</si>
  <si>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</si>
  <si>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</si>
  <si>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</si>
  <si>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</si>
  <si>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</si>
  <si>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</si>
  <si>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</si>
  <si>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</si>
  <si>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</si>
  <si>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</si>
  <si>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</si>
  <si>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</si>
  <si>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</si>
  <si>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</si>
  <si>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</si>
  <si>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</si>
  <si>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</si>
  <si>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</si>
  <si>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</si>
  <si>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</si>
  <si>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</si>
  <si>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</si>
  <si>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</si>
  <si>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</si>
  <si>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</si>
  <si>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</si>
  <si>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</si>
  <si>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</si>
  <si>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</si>
  <si>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</si>
  <si>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</si>
  <si>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</si>
  <si>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</si>
  <si>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</si>
  <si>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</si>
  <si>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</si>
  <si>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</si>
  <si>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</si>
  <si>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</si>
  <si>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</si>
  <si>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</si>
  <si>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</si>
  <si>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</si>
  <si>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</si>
  <si>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</si>
  <si>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</si>
  <si>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</si>
  <si>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</si>
  <si>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</si>
  <si>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</si>
  <si>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</si>
  <si>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</si>
  <si>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</si>
  <si>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</si>
  <si>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</si>
  <si>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</si>
  <si>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</si>
  <si>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</si>
  <si>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</si>
  <si>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</si>
  <si>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</si>
  <si>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</si>
  <si>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</si>
  <si>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</si>
  <si>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</si>
  <si>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</si>
  <si>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</si>
  <si>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</si>
  <si>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</si>
  <si>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</si>
  <si>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</si>
  <si>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</si>
  <si>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</si>
  <si>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</si>
  <si>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</si>
  <si>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</si>
  <si>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</si>
  <si>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</si>
  <si>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</si>
  <si>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</si>
  <si>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</si>
  <si>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</si>
  <si>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</si>
  <si>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</si>
  <si>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</si>
  <si>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</si>
  <si>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</si>
  <si>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</si>
  <si>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</si>
  <si>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</si>
  <si>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</si>
  <si>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</si>
  <si>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</si>
  <si>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</si>
  <si>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</si>
  <si>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</si>
  <si>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</si>
  <si>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</si>
  <si>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</si>
  <si>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</si>
  <si>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</si>
  <si>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</si>
  <si>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</si>
  <si>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</si>
  <si>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</si>
  <si>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</si>
  <si>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</si>
  <si>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</si>
  <si>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</si>
  <si>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</si>
  <si>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</si>
  <si>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</si>
  <si>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</si>
  <si>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</si>
  <si>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</si>
  <si>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</si>
  <si>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</si>
  <si>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</si>
  <si>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</si>
  <si>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</si>
  <si>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</si>
  <si>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</si>
  <si>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</si>
  <si>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</si>
  <si>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</si>
  <si>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</si>
  <si>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</si>
  <si>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</si>
  <si>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</si>
  <si>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</si>
  <si>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</si>
  <si>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</si>
  <si>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</si>
  <si>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</si>
  <si>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</si>
  <si>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</si>
  <si>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</si>
  <si>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</si>
  <si>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</si>
  <si>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</si>
  <si>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</si>
  <si>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</si>
  <si>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</si>
  <si>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</si>
  <si>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</si>
  <si>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</si>
  <si>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</si>
  <si>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</si>
  <si>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</si>
  <si>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</si>
  <si>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</si>
  <si>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</si>
  <si>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</si>
  <si>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</si>
  <si>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</si>
  <si>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</si>
  <si>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</si>
  <si>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</si>
  <si>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</si>
  <si>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</si>
  <si>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</si>
  <si>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</si>
  <si>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</si>
  <si>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</si>
  <si>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</si>
  <si>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</si>
  <si>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</si>
  <si>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</si>
  <si>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</si>
  <si>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</si>
  <si>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</si>
  <si>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</si>
  <si>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</si>
  <si>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</si>
  <si>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</si>
  <si>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</si>
  <si>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</si>
  <si>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</si>
  <si>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</si>
  <si>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</si>
  <si>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</si>
  <si>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</si>
  <si>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</si>
  <si>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</si>
  <si>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</si>
  <si>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</si>
  <si>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</si>
  <si>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</si>
  <si>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</si>
  <si>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</si>
  <si>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</si>
  <si>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</si>
  <si>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</si>
  <si>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</si>
  <si>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</si>
  <si>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</si>
  <si>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</si>
  <si>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</si>
  <si>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</si>
  <si>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</si>
  <si>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</si>
  <si>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</si>
  <si>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</si>
  <si>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</si>
  <si>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</si>
  <si>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</si>
  <si>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</si>
  <si>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</si>
  <si>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</si>
  <si>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</si>
  <si>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</si>
  <si>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</si>
  <si>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</si>
  <si>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</si>
  <si>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</si>
  <si>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</si>
  <si>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</si>
  <si>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</si>
  <si>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</si>
  <si>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</si>
  <si>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</si>
  <si>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</si>
  <si>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</si>
  <si>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</si>
  <si>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</si>
  <si>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</si>
  <si>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</si>
  <si>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</si>
  <si>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</si>
  <si>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</si>
  <si>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</si>
  <si>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</si>
  <si>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</si>
  <si>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</si>
  <si>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</si>
  <si>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</si>
  <si>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</si>
  <si>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</si>
  <si>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</si>
  <si>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</si>
  <si>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</si>
  <si>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</si>
  <si>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</si>
  <si>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</si>
  <si>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</si>
  <si>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</si>
  <si>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</si>
  <si>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</si>
  <si>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</si>
  <si>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</si>
  <si>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</si>
  <si>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</si>
  <si>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</si>
  <si>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</si>
  <si>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</si>
  <si>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</si>
  <si>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</si>
  <si>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</si>
  <si>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</si>
  <si>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</si>
  <si>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</si>
  <si>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</si>
  <si>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</si>
  <si>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</si>
  <si>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</si>
  <si>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</si>
  <si>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</si>
  <si>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</si>
  <si>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</si>
  <si>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</si>
  <si>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</si>
  <si>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</si>
  <si>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</si>
  <si>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</si>
  <si>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</si>
  <si>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</si>
  <si>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</si>
  <si>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</si>
  <si>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</si>
  <si>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</si>
  <si>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</si>
  <si>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</si>
  <si>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</si>
  <si>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</si>
  <si>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</si>
  <si>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</si>
  <si>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</si>
  <si>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</si>
  <si>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</si>
  <si>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</si>
  <si>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</si>
  <si>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</si>
  <si>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</si>
  <si>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</si>
  <si>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</si>
  <si>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</si>
  <si>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</si>
  <si>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</si>
  <si>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</si>
  <si>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</si>
  <si>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</si>
  <si>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</si>
  <si>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</si>
  <si>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</si>
  <si>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</si>
  <si>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</si>
  <si>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</si>
  <si>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</si>
  <si>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</si>
  <si>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</si>
  <si>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</si>
  <si>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</si>
  <si>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</si>
  <si>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</si>
  <si>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</si>
  <si>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</si>
  <si>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</si>
  <si>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</si>
  <si>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</si>
  <si>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</si>
  <si>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</si>
  <si>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</si>
  <si>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</si>
  <si>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</si>
  <si>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</si>
  <si>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</si>
  <si>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</si>
  <si>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</si>
  <si>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</si>
  <si>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</si>
  <si>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</si>
  <si>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</si>
  <si>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</si>
  <si>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</si>
  <si>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</si>
  <si>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</si>
  <si>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</si>
  <si>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</si>
  <si>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</si>
  <si>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</si>
  <si>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</si>
  <si>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</si>
  <si>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</si>
  <si>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</si>
  <si>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</si>
  <si>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</si>
  <si>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</si>
  <si>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</si>
  <si>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</si>
  <si>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</si>
  <si>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</si>
  <si>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</si>
  <si>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</si>
  <si>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</si>
  <si>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</si>
  <si>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</si>
  <si>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</si>
  <si>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</si>
  <si>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</si>
  <si>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</si>
  <si>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</si>
  <si>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</si>
  <si>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</si>
  <si>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</si>
  <si>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</si>
  <si>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</si>
  <si>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</si>
  <si>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</si>
  <si>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</si>
  <si>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</si>
  <si>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</si>
  <si>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</si>
  <si>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</si>
  <si>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</si>
  <si>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</si>
  <si>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</si>
  <si>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</si>
  <si>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</si>
  <si>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</si>
  <si>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</si>
  <si>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</si>
  <si>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</si>
  <si>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</si>
  <si>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</si>
  <si>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</si>
  <si>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</si>
  <si>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</si>
  <si>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</si>
  <si>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</si>
  <si>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</si>
  <si>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</si>
  <si>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</si>
  <si>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</si>
  <si>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</si>
  <si>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</si>
  <si>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</si>
  <si>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</si>
  <si>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</si>
  <si>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</si>
  <si>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</si>
  <si>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</si>
  <si>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</si>
  <si>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</si>
  <si>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</si>
  <si>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</si>
  <si>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</si>
  <si>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</si>
  <si>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</si>
  <si>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</si>
  <si>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</si>
  <si>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</si>
  <si>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</si>
  <si>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</si>
  <si>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</si>
  <si>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</si>
  <si>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</si>
  <si>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</si>
  <si>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</si>
  <si>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</si>
  <si>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</si>
  <si>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</si>
  <si>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</si>
  <si>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</si>
  <si>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</si>
  <si>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</si>
  <si>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</si>
  <si>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</si>
  <si>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</si>
  <si>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</si>
  <si>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</si>
  <si>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</si>
  <si>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</si>
  <si>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</si>
  <si>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</si>
  <si>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</si>
  <si>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</si>
  <si>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</si>
  <si>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</si>
  <si>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</si>
  <si>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</si>
  <si>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</si>
  <si>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</si>
  <si>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</si>
  <si>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</si>
  <si>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</si>
  <si>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</si>
  <si>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</si>
  <si>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</si>
  <si>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</si>
  <si>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</si>
  <si>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</si>
  <si>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</si>
  <si>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</si>
  <si>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</si>
  <si>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</si>
  <si>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</si>
  <si>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</si>
  <si>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</si>
  <si>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</si>
  <si>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</si>
  <si>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</si>
  <si>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</si>
  <si>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</si>
  <si>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</si>
  <si>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</si>
  <si>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</si>
  <si>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</si>
  <si>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</si>
  <si>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</si>
  <si>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</si>
  <si>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</si>
  <si>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</si>
  <si>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</si>
  <si>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</si>
  <si>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</si>
  <si>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</si>
  <si>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</si>
  <si>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</si>
  <si>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</si>
  <si>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</si>
  <si>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</si>
  <si>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</si>
  <si>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</si>
  <si>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</si>
  <si>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</si>
  <si>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</si>
  <si>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</si>
  <si>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</si>
  <si>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</si>
  <si>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</si>
  <si>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</si>
  <si>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</si>
  <si>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</si>
  <si>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</si>
  <si>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</si>
  <si>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</si>
  <si>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</si>
  <si>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</si>
  <si>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</si>
  <si>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</si>
  <si>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</si>
  <si>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</si>
  <si>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</si>
  <si>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</si>
  <si>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</si>
  <si>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</si>
  <si>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</si>
  <si>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</si>
  <si>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</si>
  <si>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</si>
  <si>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</si>
  <si>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</si>
  <si>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</si>
  <si>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</si>
  <si>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</si>
  <si>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</si>
  <si>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</si>
  <si>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</si>
  <si>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</si>
  <si>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</si>
  <si>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</si>
  <si>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</si>
  <si>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</si>
  <si>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</si>
  <si>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</si>
  <si>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</si>
  <si>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</si>
  <si>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</si>
  <si>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</si>
  <si>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</si>
  <si>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</si>
  <si>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</si>
  <si>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</si>
  <si>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</si>
  <si>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</si>
  <si>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</si>
  <si>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</si>
  <si>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</si>
  <si>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</si>
  <si>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</si>
  <si>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</si>
  <si>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</si>
  <si>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</si>
  <si>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</si>
  <si>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</si>
  <si>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</si>
  <si>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</si>
  <si>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</si>
  <si>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</si>
  <si>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</si>
  <si>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</si>
  <si>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</si>
  <si>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</si>
  <si>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</si>
  <si>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</si>
  <si>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</si>
  <si>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</si>
  <si>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</si>
  <si>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</si>
  <si>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</si>
  <si>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</si>
  <si>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</si>
  <si>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</si>
  <si>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</si>
  <si>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</si>
  <si>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</si>
  <si>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</si>
  <si>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</si>
  <si>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</si>
  <si>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</si>
  <si>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</si>
  <si>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</si>
  <si>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</si>
  <si>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</si>
  <si>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</si>
  <si>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</si>
  <si>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</si>
  <si>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</si>
  <si>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</si>
  <si>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</si>
  <si>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</si>
  <si>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</si>
  <si>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</si>
  <si>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</si>
  <si>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</si>
  <si>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</si>
  <si>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</si>
  <si>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</si>
  <si>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</si>
  <si>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</si>
  <si>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</si>
  <si>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</si>
  <si>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</si>
  <si>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</si>
  <si>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</si>
  <si>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</si>
  <si>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</si>
  <si>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</si>
  <si>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</si>
  <si>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</si>
  <si>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</si>
  <si>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</si>
  <si>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</si>
  <si>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</si>
  <si>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</si>
  <si>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</si>
  <si>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</si>
  <si>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</si>
  <si>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</si>
  <si>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</si>
  <si>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</si>
  <si>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</si>
  <si>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</si>
  <si>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</si>
  <si>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</si>
  <si>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</si>
  <si>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</si>
  <si>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</si>
  <si>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</si>
  <si>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</si>
  <si>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</si>
  <si>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</si>
  <si>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</si>
  <si>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</si>
  <si>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</si>
  <si>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</si>
  <si>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</si>
  <si>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</si>
  <si>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</si>
  <si>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</si>
  <si>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</si>
  <si>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</si>
  <si>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</si>
  <si>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</si>
  <si>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</si>
  <si>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</si>
  <si>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</si>
  <si>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</si>
  <si>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</si>
  <si>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</si>
  <si>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</si>
  <si>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</si>
  <si>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</si>
  <si>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</si>
  <si>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</si>
  <si>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</si>
  <si>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</si>
  <si>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</si>
  <si>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</si>
  <si>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</si>
  <si>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</si>
  <si>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</si>
  <si>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</si>
  <si>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</si>
  <si>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</si>
  <si>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</si>
  <si>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</si>
  <si>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</si>
  <si>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</si>
  <si>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</si>
  <si>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</si>
  <si>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</si>
  <si>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</si>
  <si>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</si>
  <si>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</si>
  <si>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</si>
  <si>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</si>
  <si>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</si>
  <si>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</si>
  <si>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</si>
  <si>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</si>
  <si>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</si>
  <si>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</si>
  <si>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</si>
  <si>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</si>
  <si>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</si>
  <si>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</si>
  <si>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</si>
  <si>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</si>
  <si>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</si>
  <si>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</si>
  <si>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</si>
  <si>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</si>
  <si>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</si>
  <si>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</si>
  <si>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</si>
  <si>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</si>
  <si>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</si>
  <si>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</si>
  <si>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</si>
  <si>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</si>
  <si>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</si>
  <si>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</si>
  <si>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</si>
  <si>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</si>
  <si>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</si>
  <si>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</si>
  <si>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</si>
  <si>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</si>
  <si>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</si>
  <si>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</si>
  <si>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</si>
  <si>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</si>
  <si>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</si>
  <si>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</si>
  <si>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</si>
  <si>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</si>
  <si>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</si>
  <si>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</si>
  <si>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</si>
  <si>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</si>
  <si>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</si>
  <si>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</si>
  <si>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</si>
  <si>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</si>
  <si>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</si>
  <si>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</si>
  <si>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</si>
  <si>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</si>
  <si>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</si>
  <si>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</si>
  <si>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</si>
  <si>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</si>
  <si>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</si>
  <si>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</si>
  <si>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</si>
  <si>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</si>
  <si>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</si>
  <si>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</si>
  <si>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</si>
  <si>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</si>
  <si>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</si>
  <si>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</si>
  <si>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</si>
  <si>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</si>
  <si>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</si>
  <si>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</si>
  <si>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</si>
  <si>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</si>
  <si>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</si>
  <si>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</si>
  <si>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</si>
  <si>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</si>
  <si>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</si>
  <si>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</si>
  <si>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</si>
  <si>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</si>
  <si>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</si>
  <si>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</si>
  <si>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</si>
  <si>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</si>
  <si>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</si>
  <si>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</si>
  <si>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</si>
  <si>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</si>
  <si>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</si>
  <si>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</si>
  <si>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</si>
  <si>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</si>
  <si>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</si>
  <si>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</si>
  <si>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</si>
  <si>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</si>
  <si>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</si>
  <si>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</si>
  <si>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</si>
  <si>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</si>
  <si>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</si>
  <si>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</si>
  <si>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</si>
  <si>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</si>
  <si>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</si>
  <si>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</si>
  <si>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</si>
  <si>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</si>
  <si>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</si>
  <si>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</si>
  <si>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</si>
  <si>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</si>
  <si>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</si>
  <si>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</si>
  <si>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</si>
  <si>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</si>
  <si>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</si>
  <si>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</si>
  <si>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</si>
  <si>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</si>
  <si>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</si>
  <si>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</si>
  <si>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</si>
  <si>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</si>
  <si>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</si>
  <si>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</si>
  <si>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</si>
  <si>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</si>
  <si>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</si>
  <si>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</si>
  <si>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</si>
  <si>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</si>
  <si>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</si>
  <si>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</si>
  <si>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</si>
  <si>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</si>
  <si>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</si>
  <si>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</si>
  <si>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</si>
  <si>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</si>
  <si>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</si>
  <si>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</si>
  <si>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</si>
  <si>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</si>
  <si>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</si>
  <si>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</si>
  <si>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</si>
  <si>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</si>
  <si>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</si>
  <si>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</si>
  <si>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</si>
  <si>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</si>
  <si>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</si>
  <si>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</si>
  <si>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</si>
  <si>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</si>
  <si>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</si>
  <si>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</si>
  <si>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</si>
  <si>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</si>
  <si>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</si>
  <si>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</si>
  <si>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</si>
  <si>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</si>
  <si>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</si>
  <si>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</si>
  <si>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</si>
  <si>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</si>
  <si>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</si>
  <si>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</si>
  <si>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</si>
  <si>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</si>
  <si>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</si>
  <si>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</si>
  <si>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</si>
  <si>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</si>
  <si>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</si>
  <si>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</si>
  <si>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</si>
  <si>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</si>
  <si>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</si>
  <si>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</si>
  <si>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</si>
  <si>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</si>
  <si>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</si>
  <si>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</si>
  <si>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</si>
  <si>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</si>
  <si>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</si>
  <si>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</si>
  <si>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</si>
  <si>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</si>
  <si>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</si>
  <si>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</si>
  <si>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</si>
  <si>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</si>
  <si>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</si>
  <si>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</si>
  <si>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</si>
  <si>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</si>
  <si>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</si>
  <si>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</si>
  <si>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</si>
  <si>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</si>
  <si>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</si>
  <si>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</si>
  <si>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</si>
  <si>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</si>
  <si>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</si>
  <si>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</si>
  <si>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</si>
  <si>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</si>
  <si>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</si>
  <si>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</si>
  <si>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</si>
  <si>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</si>
  <si>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</si>
  <si>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</si>
  <si>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</si>
  <si>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</si>
  <si>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</si>
  <si>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</si>
  <si>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</si>
  <si>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</si>
  <si>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</si>
  <si>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</si>
  <si>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</si>
  <si>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</si>
  <si>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</si>
  <si>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</si>
  <si>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</si>
  <si>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</si>
  <si>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</si>
  <si>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</si>
  <si>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</si>
  <si>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</si>
  <si>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</si>
  <si>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</si>
  <si>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</si>
  <si>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</si>
  <si>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</si>
  <si>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</si>
  <si>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</si>
  <si>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</si>
  <si>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</si>
  <si>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</si>
  <si>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</si>
  <si>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</si>
  <si>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</si>
  <si>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</si>
  <si>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</si>
  <si>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</si>
  <si>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</si>
  <si>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</si>
  <si>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</si>
  <si>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</si>
  <si>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</si>
  <si>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</si>
  <si>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</si>
  <si>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</si>
  <si>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</si>
  <si>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</si>
  <si>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</si>
  <si>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</si>
  <si>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</si>
  <si>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</si>
  <si>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</si>
  <si>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</si>
  <si>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</si>
  <si>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</si>
  <si>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</si>
  <si>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</si>
  <si>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</si>
  <si>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</si>
  <si>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</si>
  <si>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</si>
  <si>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</si>
  <si>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</si>
  <si>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</si>
  <si>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</si>
  <si>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</si>
  <si>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</si>
  <si>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</si>
  <si>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</si>
  <si>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</si>
  <si>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</si>
  <si>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</si>
  <si>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</si>
  <si>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</si>
  <si>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</si>
  <si>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</si>
  <si>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</si>
  <si>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</si>
  <si>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</si>
  <si>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</si>
  <si>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</si>
  <si>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</si>
  <si>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</si>
  <si>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</si>
  <si>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</si>
  <si>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</si>
  <si>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</si>
  <si>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</si>
  <si>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</si>
  <si>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</si>
  <si>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</si>
  <si>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</si>
  <si>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</si>
  <si>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</si>
  <si>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</si>
  <si>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</si>
  <si>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</si>
  <si>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</si>
  <si>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</si>
  <si>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</si>
  <si>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</si>
  <si>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</si>
  <si>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</si>
  <si>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</si>
  <si>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</si>
  <si>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</si>
  <si>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</si>
  <si>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</si>
  <si>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</si>
  <si>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</si>
  <si>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</si>
  <si>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</si>
  <si>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</si>
  <si>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</si>
  <si>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</si>
  <si>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</si>
  <si>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</si>
  <si>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</si>
  <si>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</si>
  <si>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</si>
  <si>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</si>
  <si>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</si>
  <si>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</si>
  <si>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</si>
  <si>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</si>
  <si>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</si>
  <si>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</si>
  <si>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</si>
  <si>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</si>
  <si>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</si>
  <si>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</si>
  <si>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</si>
  <si>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</si>
  <si>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</si>
  <si>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</si>
  <si>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</si>
  <si>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</si>
  <si>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</si>
  <si>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</si>
  <si>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</si>
  <si>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</si>
  <si>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</si>
  <si>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</si>
  <si>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</si>
  <si>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</si>
  <si>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</si>
  <si>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</si>
  <si>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</si>
  <si>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</si>
  <si>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</si>
  <si>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</si>
  <si>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</si>
  <si>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</si>
  <si>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</si>
  <si>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</si>
  <si>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</si>
  <si>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</si>
  <si>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</si>
  <si>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</si>
  <si>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</si>
  <si>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</si>
  <si>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</si>
  <si>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</si>
  <si>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</si>
  <si>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</si>
  <si>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</si>
  <si>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</si>
  <si>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</si>
  <si>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</si>
  <si>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</si>
  <si>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</si>
  <si>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</si>
  <si>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</si>
  <si>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</si>
  <si>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</si>
  <si>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</si>
  <si>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</si>
  <si>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</si>
  <si>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</si>
  <si>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</si>
  <si>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</si>
  <si>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</si>
  <si>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</si>
  <si>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</si>
  <si>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</si>
  <si>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</si>
  <si>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</si>
  <si>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</si>
  <si>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</si>
  <si>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</si>
  <si>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</si>
  <si>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</si>
  <si>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</si>
  <si>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</si>
  <si>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</si>
  <si>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</si>
  <si>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</si>
  <si>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</si>
  <si>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</si>
  <si>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</si>
  <si>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</si>
  <si>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</si>
  <si>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</si>
  <si>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</si>
  <si>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</si>
  <si>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</si>
  <si>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</si>
  <si>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</si>
  <si>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</si>
  <si>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</si>
  <si>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</si>
  <si>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</si>
  <si>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</si>
  <si>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</si>
  <si>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</si>
  <si>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</si>
  <si>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</si>
  <si>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</si>
  <si>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</si>
  <si>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</si>
  <si>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</si>
  <si>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</si>
  <si>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</si>
  <si>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</si>
  <si>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</si>
  <si>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</si>
  <si>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</si>
  <si>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</si>
  <si>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</si>
  <si>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</si>
  <si>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</si>
  <si>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</si>
  <si>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</si>
  <si>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</si>
  <si>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</si>
  <si>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</si>
  <si>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</si>
  <si>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</si>
  <si>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</si>
  <si>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</si>
  <si>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</si>
  <si>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</si>
  <si>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</si>
  <si>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</si>
  <si>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</si>
  <si>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</si>
  <si>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</si>
  <si>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</si>
  <si>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</si>
  <si>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</si>
  <si>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</si>
  <si>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</si>
  <si>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</si>
  <si>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</si>
  <si>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</si>
  <si>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</si>
  <si>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</si>
  <si>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</si>
  <si>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</si>
  <si>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</si>
  <si>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</si>
  <si>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</si>
  <si>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</si>
  <si>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</si>
  <si>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</si>
  <si>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</si>
  <si>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</si>
  <si>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</si>
  <si>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</si>
  <si>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</si>
  <si>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</si>
  <si>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</si>
  <si>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</si>
  <si>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</si>
  <si>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</si>
  <si>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</si>
  <si>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</si>
  <si>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</si>
  <si>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</si>
  <si>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</si>
  <si>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</si>
  <si>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</si>
  <si>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</si>
  <si>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</si>
  <si>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</si>
  <si>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</si>
  <si>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</si>
  <si>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</si>
  <si>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</si>
  <si>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</si>
  <si>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</si>
  <si>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</si>
  <si>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</si>
  <si>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</si>
  <si>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</si>
  <si>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</si>
  <si>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</si>
  <si>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</si>
  <si>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</si>
  <si>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</si>
  <si>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</si>
  <si>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</si>
  <si>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</si>
  <si>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</si>
  <si>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</si>
  <si>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</si>
  <si>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</si>
  <si>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</si>
  <si>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</si>
  <si>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</si>
  <si>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</si>
  <si>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</si>
  <si>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</si>
  <si>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</si>
  <si>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</si>
  <si>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</si>
  <si>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</si>
  <si>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</si>
  <si>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</si>
  <si>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</si>
  <si>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</si>
  <si>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</si>
  <si>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</si>
  <si>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</si>
  <si>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</si>
  <si>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</si>
  <si>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</si>
  <si>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</si>
  <si>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</si>
  <si>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</si>
  <si>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</si>
  <si>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</si>
  <si>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</si>
  <si>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</si>
  <si>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</si>
  <si>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</si>
  <si>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</si>
  <si>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</si>
  <si>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</si>
  <si>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</si>
  <si>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</si>
  <si>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</si>
  <si>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</si>
  <si>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</si>
  <si>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</si>
  <si>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</si>
  <si>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</si>
  <si>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</si>
  <si>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</si>
  <si>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</si>
  <si>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</si>
  <si>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</si>
  <si>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</si>
  <si>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</si>
  <si>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</si>
  <si>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</si>
  <si>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</si>
  <si>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</si>
  <si>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</si>
  <si>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</si>
  <si>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</si>
  <si>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</si>
  <si>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</si>
  <si>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</si>
  <si>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</si>
  <si>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</si>
  <si>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</si>
  <si>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</si>
  <si>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</si>
  <si>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</si>
  <si>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</si>
  <si>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</si>
  <si>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</si>
  <si>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</si>
  <si>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</si>
  <si>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</si>
  <si>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</si>
  <si>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</si>
  <si>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</si>
  <si>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</si>
  <si>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</si>
  <si>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</si>
  <si>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</si>
  <si>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</si>
  <si>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</si>
  <si>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</si>
  <si>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</si>
  <si>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</si>
  <si>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</si>
  <si>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</si>
  <si>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</si>
  <si>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</si>
  <si>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</si>
  <si>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</si>
  <si>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</si>
  <si>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</si>
  <si>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</si>
  <si>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</si>
  <si>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</si>
  <si>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</si>
  <si>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</si>
  <si>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</si>
  <si>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</si>
  <si>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</si>
  <si>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</si>
  <si>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</si>
  <si>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</si>
  <si>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</si>
  <si>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</si>
  <si>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</si>
  <si>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</si>
  <si>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</si>
  <si>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</si>
  <si>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</si>
  <si>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</si>
  <si>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</si>
  <si>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</si>
  <si>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</si>
  <si>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</si>
  <si>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</si>
  <si>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</si>
  <si>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</si>
  <si>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</si>
  <si>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</si>
  <si>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</si>
  <si>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</si>
  <si>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</si>
  <si>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</si>
  <si>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</si>
  <si>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</si>
  <si>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</si>
  <si>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</si>
  <si>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</si>
  <si>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</si>
  <si>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</si>
  <si>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</si>
  <si>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</si>
  <si>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</si>
  <si>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</si>
  <si>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</si>
  <si>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</si>
  <si>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</si>
  <si>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</si>
  <si>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</si>
  <si>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</si>
  <si>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</si>
  <si>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</si>
  <si>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</si>
  <si>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</si>
  <si>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</si>
  <si>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</si>
  <si>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</si>
  <si>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</si>
  <si>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</si>
  <si>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</si>
  <si>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</si>
  <si>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</si>
  <si>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</si>
  <si>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</si>
  <si>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</si>
  <si>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</si>
  <si>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</si>
  <si>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</si>
  <si>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</si>
  <si>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</si>
  <si>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</si>
  <si>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</si>
  <si>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</si>
  <si>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</si>
  <si>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</si>
  <si>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</si>
  <si>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</si>
  <si>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</si>
  <si>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</si>
  <si>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</si>
  <si>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</si>
  <si>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</si>
  <si>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</si>
  <si>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</si>
  <si>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</si>
  <si>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</si>
  <si>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</si>
  <si>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</si>
  <si>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</si>
  <si>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</si>
  <si>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</si>
  <si>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</si>
  <si>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</si>
  <si>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</si>
  <si>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</si>
  <si>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</si>
  <si>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</si>
  <si>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</si>
  <si>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</si>
  <si>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</si>
  <si>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</si>
  <si>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</si>
  <si>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</si>
  <si>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</si>
  <si>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</si>
  <si>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</si>
  <si>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</si>
  <si>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</si>
  <si>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</si>
  <si>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</si>
  <si>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</si>
  <si>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</si>
  <si>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</si>
  <si>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</si>
  <si>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</si>
  <si>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</si>
  <si>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</si>
  <si>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</si>
  <si>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</si>
  <si>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</si>
  <si>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</si>
  <si>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</si>
  <si>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</si>
  <si>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</si>
  <si>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</si>
  <si>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</si>
  <si>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</si>
  <si>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</si>
  <si>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</si>
  <si>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</si>
  <si>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</si>
  <si>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</si>
  <si>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</si>
  <si>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</si>
  <si>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</si>
  <si>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</si>
  <si>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</si>
  <si>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</si>
  <si>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</si>
  <si>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</si>
  <si>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</si>
  <si>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</si>
  <si>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</si>
  <si>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</si>
  <si>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</si>
  <si>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</si>
  <si>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</si>
  <si>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</si>
  <si>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</si>
  <si>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</si>
  <si>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</si>
  <si>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</si>
  <si>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</si>
  <si>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</si>
  <si>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</si>
  <si>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</si>
  <si>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</si>
  <si>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</si>
  <si>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</si>
  <si>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</si>
  <si>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</si>
  <si>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</si>
  <si>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</si>
  <si>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</si>
  <si>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</si>
  <si>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</si>
  <si>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</si>
  <si>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</si>
  <si>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</si>
  <si>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</si>
  <si>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</si>
  <si>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</si>
  <si>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</si>
  <si>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</si>
  <si>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</si>
  <si>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</si>
  <si>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</si>
  <si>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</si>
  <si>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</si>
  <si>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</si>
  <si>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</si>
  <si>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</si>
  <si>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</si>
  <si>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</si>
  <si>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</si>
  <si>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</si>
  <si>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</si>
  <si>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</si>
  <si>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</si>
  <si>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</si>
  <si>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</si>
  <si>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</si>
  <si>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</si>
  <si>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</si>
  <si>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</si>
  <si>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</si>
  <si>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</si>
  <si>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</si>
  <si>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</si>
  <si>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</si>
  <si>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</si>
  <si>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</si>
  <si>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</si>
  <si>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</si>
  <si>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</si>
  <si>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</si>
  <si>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</si>
  <si>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</si>
  <si>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</si>
  <si>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</si>
  <si>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</si>
  <si>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</si>
  <si>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</si>
  <si>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</si>
  <si>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</si>
  <si>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</si>
  <si>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</si>
  <si>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</si>
  <si>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</si>
  <si>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</si>
  <si>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</si>
  <si>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</si>
  <si>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</si>
  <si>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</si>
  <si>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</si>
  <si>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</si>
  <si>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</si>
  <si>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</si>
  <si>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</si>
  <si>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</si>
  <si>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</si>
  <si>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</si>
  <si>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</si>
  <si>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</si>
  <si>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</si>
  <si>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</si>
  <si>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</si>
  <si>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</si>
  <si>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</si>
  <si>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</si>
  <si>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</si>
  <si>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</si>
  <si>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</si>
  <si>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</si>
  <si>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</si>
  <si>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</si>
  <si>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</si>
  <si>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</si>
  <si>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</si>
  <si>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</si>
  <si>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</si>
  <si>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</si>
  <si>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</si>
  <si>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</si>
  <si>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</si>
  <si>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</si>
  <si>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</si>
  <si>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</si>
  <si>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</si>
  <si>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</si>
  <si>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</si>
  <si>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</si>
  <si>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</si>
  <si>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</si>
  <si>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</si>
  <si>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</si>
  <si>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</si>
  <si>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</si>
  <si>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</si>
  <si>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</si>
  <si>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</si>
  <si>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</si>
  <si>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</si>
  <si>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</si>
  <si>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</si>
  <si>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</si>
  <si>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</si>
  <si>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</si>
  <si>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</si>
  <si>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</si>
  <si>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</si>
  <si>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</si>
  <si>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</si>
  <si>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</si>
  <si>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</si>
  <si>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</si>
  <si>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</si>
  <si>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</si>
  <si>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</si>
  <si>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</si>
  <si>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</si>
  <si>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</si>
  <si>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</si>
  <si>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</si>
  <si>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</si>
  <si>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</si>
  <si>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</si>
  <si>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</si>
  <si>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</si>
  <si>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</si>
  <si>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</si>
  <si>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</si>
  <si>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</si>
  <si>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</si>
  <si>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</si>
  <si>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</si>
  <si>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</si>
  <si>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</si>
  <si>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</si>
  <si>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</si>
  <si>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</si>
  <si>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</si>
  <si>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</si>
  <si>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</si>
  <si>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</si>
  <si>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</si>
  <si>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</si>
  <si>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</si>
  <si>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</si>
  <si>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</si>
  <si>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</si>
  <si>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</si>
  <si>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</si>
  <si>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</si>
  <si>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</si>
  <si>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</si>
  <si>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</si>
  <si>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</si>
  <si>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</si>
  <si>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</si>
  <si>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</si>
  <si>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</si>
  <si>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</si>
  <si>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</si>
  <si>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</si>
  <si>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</si>
  <si>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</si>
  <si>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</si>
  <si>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</si>
  <si>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</si>
  <si>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</si>
  <si>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</si>
  <si>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</si>
  <si>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</si>
  <si>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</si>
  <si>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</si>
  <si>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</si>
  <si>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</si>
  <si>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</si>
  <si>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</si>
  <si>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</si>
  <si>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</si>
  <si>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</si>
  <si>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</si>
  <si>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</si>
  <si>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</si>
  <si>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</si>
  <si>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</si>
  <si>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</si>
  <si>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</si>
  <si>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</si>
  <si>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</si>
  <si>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</si>
  <si>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</si>
  <si>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</si>
  <si>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</si>
  <si>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</si>
  <si>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</si>
  <si>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</si>
  <si>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</si>
  <si>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</si>
  <si>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</si>
  <si>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</si>
  <si>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</si>
  <si>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</si>
  <si>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</si>
  <si>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</si>
  <si>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</si>
  <si>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</si>
  <si>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</si>
  <si>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</si>
  <si>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</si>
  <si>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</si>
  <si>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</si>
  <si>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</si>
  <si>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</si>
  <si>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</si>
  <si>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</si>
  <si>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</si>
  <si>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</si>
  <si>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</si>
  <si>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</si>
  <si>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</si>
  <si>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</si>
  <si>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</si>
  <si>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</si>
  <si>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</si>
  <si>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</si>
  <si>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</si>
  <si>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</si>
  <si>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</si>
  <si>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</si>
  <si>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</si>
  <si>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</si>
  <si>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</si>
  <si>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</si>
  <si>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</si>
  <si>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</si>
  <si>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</si>
  <si>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</si>
  <si>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</si>
  <si>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</si>
  <si>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</si>
  <si>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</si>
  <si>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</si>
  <si>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</si>
  <si>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</si>
  <si>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</si>
  <si>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</si>
  <si>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</si>
  <si>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</si>
  <si>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</si>
  <si>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</si>
  <si>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</si>
  <si>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</si>
  <si>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</si>
  <si>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</si>
  <si>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</si>
  <si>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</si>
  <si>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</si>
  <si>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</si>
  <si>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</si>
  <si>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</si>
  <si>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</si>
  <si>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</si>
  <si>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</si>
  <si>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</si>
  <si>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</si>
  <si>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</si>
  <si>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</si>
  <si>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</si>
  <si>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</si>
  <si>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</si>
  <si>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</si>
  <si>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</si>
  <si>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</si>
  <si>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</si>
  <si>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</si>
  <si>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</si>
  <si>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</si>
  <si>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</si>
  <si>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</si>
  <si>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</si>
  <si>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</si>
  <si>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</si>
  <si>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</si>
  <si>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</si>
  <si>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</si>
  <si>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</si>
  <si>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</si>
  <si>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</si>
  <si>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</si>
  <si>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</si>
  <si>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</si>
  <si>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</si>
  <si>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</si>
  <si>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</si>
  <si>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</si>
  <si>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</si>
  <si>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</si>
  <si>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</si>
  <si>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</si>
  <si>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</si>
  <si>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</si>
  <si>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</si>
  <si>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</si>
  <si>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</si>
  <si>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</si>
  <si>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</si>
  <si>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</si>
  <si>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</si>
  <si>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</si>
  <si>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</si>
  <si>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</si>
  <si>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</si>
  <si>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</si>
  <si>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</si>
  <si>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</si>
  <si>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</si>
  <si>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</si>
  <si>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</si>
  <si>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</si>
  <si>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</si>
  <si>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</si>
  <si>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</si>
  <si>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</si>
  <si>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</si>
  <si>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</si>
  <si>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</si>
  <si>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</si>
  <si>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</si>
  <si>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</si>
  <si>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</si>
  <si>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</si>
  <si>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</si>
  <si>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</si>
  <si>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</si>
  <si>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</si>
  <si>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</si>
  <si>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</si>
  <si>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</si>
  <si>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</si>
  <si>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</si>
  <si>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</si>
  <si>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</si>
  <si>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</si>
  <si>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</si>
  <si>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</si>
  <si>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</si>
  <si>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</si>
  <si>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</si>
  <si>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</si>
  <si>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</si>
  <si>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</si>
  <si>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</si>
  <si>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</si>
  <si>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</si>
  <si>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</si>
  <si>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</si>
  <si>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</si>
  <si>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</si>
  <si>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</si>
  <si>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</si>
  <si>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</si>
  <si>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</si>
  <si>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</si>
  <si>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</si>
  <si>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</si>
  <si>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</si>
  <si>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</si>
  <si>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</si>
  <si>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</si>
  <si>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</si>
  <si>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</si>
  <si>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</si>
  <si>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</si>
  <si>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</si>
  <si>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</si>
  <si>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</si>
  <si>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</si>
  <si>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</si>
  <si>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</si>
  <si>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</si>
  <si>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</si>
  <si>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</si>
  <si>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</si>
  <si>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</si>
  <si>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</si>
  <si>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</si>
  <si>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</si>
  <si>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</si>
  <si>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</si>
  <si>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</si>
  <si>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</si>
  <si>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</si>
  <si>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</si>
  <si>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</si>
  <si>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</si>
  <si>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</si>
  <si>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</si>
  <si>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</si>
  <si>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</si>
  <si>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</si>
  <si>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</si>
  <si>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</si>
  <si>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</si>
  <si>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</si>
  <si>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</si>
  <si>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</si>
  <si>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</si>
  <si>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</si>
  <si>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</si>
  <si>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</si>
  <si>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</si>
  <si>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</si>
  <si>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</si>
  <si>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</si>
  <si>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</si>
  <si>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</si>
  <si>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</si>
  <si>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</si>
  <si>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</si>
  <si>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</si>
  <si>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</si>
  <si>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</si>
  <si>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</si>
  <si>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</si>
  <si>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</si>
  <si>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</si>
  <si>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</si>
  <si>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</si>
  <si>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</si>
  <si>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</si>
  <si>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</si>
  <si>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</si>
  <si>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</si>
  <si>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</si>
  <si>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</si>
  <si>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</si>
  <si>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</si>
  <si>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</si>
  <si>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</si>
  <si>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</si>
  <si>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</si>
  <si>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</si>
  <si>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</si>
  <si>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</si>
  <si>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</si>
  <si>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</si>
  <si>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</si>
  <si>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</si>
  <si>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</si>
  <si>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</si>
  <si>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</si>
  <si>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</si>
  <si>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</si>
  <si>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</si>
  <si>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</si>
  <si>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</si>
  <si>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</si>
  <si>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</si>
  <si>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</si>
  <si>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</si>
  <si>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</si>
  <si>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</si>
  <si>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</si>
  <si>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</si>
  <si>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</si>
  <si>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</si>
  <si>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</si>
  <si>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</si>
  <si>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</si>
  <si>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</si>
  <si>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</si>
  <si>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</si>
  <si>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</si>
  <si>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</si>
  <si>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</si>
  <si>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</si>
  <si>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</si>
  <si>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</si>
  <si>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</si>
  <si>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</si>
  <si>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</si>
  <si>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</si>
  <si>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</si>
  <si>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</si>
  <si>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</si>
  <si>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</si>
  <si>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</si>
  <si>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</si>
  <si>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</si>
  <si>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</si>
  <si>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</si>
  <si>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</si>
  <si>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</si>
  <si>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</si>
  <si>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</si>
  <si>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</si>
  <si>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</si>
  <si>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</si>
  <si>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</si>
  <si>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</si>
  <si>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</si>
  <si>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</si>
  <si>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</si>
  <si>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</si>
  <si>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</si>
  <si>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</si>
  <si>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</si>
  <si>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</si>
  <si>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</si>
  <si>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</si>
  <si>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</si>
  <si>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</si>
  <si>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</si>
  <si>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</si>
  <si>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</si>
  <si>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</si>
  <si>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</si>
  <si>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</si>
  <si>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</si>
  <si>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</si>
  <si>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</si>
  <si>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</si>
  <si>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</si>
  <si>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</si>
  <si>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</si>
  <si>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</si>
  <si>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</si>
  <si>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</si>
  <si>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</si>
  <si>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</si>
  <si>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</si>
  <si>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</si>
  <si>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</si>
  <si>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</si>
  <si>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</si>
  <si>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</si>
  <si>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</si>
  <si>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</si>
  <si>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</si>
  <si>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</si>
  <si>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</si>
  <si>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</si>
  <si>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</si>
  <si>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</si>
  <si>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</si>
  <si>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</si>
  <si>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</si>
  <si>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</si>
  <si>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</si>
  <si>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</si>
  <si>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</si>
  <si>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</si>
  <si>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</si>
  <si>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</si>
  <si>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</si>
  <si>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</si>
  <si>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</si>
  <si>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</si>
  <si>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</si>
  <si>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</si>
  <si>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</si>
  <si>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</si>
  <si>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</si>
  <si>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</si>
  <si>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</si>
  <si>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</si>
  <si>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</si>
  <si>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</si>
  <si>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</si>
  <si>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</si>
  <si>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</si>
  <si>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</si>
  <si>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</si>
  <si>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</si>
  <si>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</si>
  <si>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</si>
  <si>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</si>
  <si>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</si>
  <si>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</si>
  <si>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</si>
  <si>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</si>
  <si>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</si>
  <si>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</si>
  <si>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</si>
  <si>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</si>
  <si>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</si>
  <si>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</si>
  <si>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</si>
  <si>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</si>
  <si>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</si>
  <si>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</si>
  <si>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</si>
  <si>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</si>
  <si>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</si>
  <si>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</si>
  <si>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</si>
  <si>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</si>
  <si>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</si>
  <si>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</si>
  <si>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</si>
  <si>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</si>
  <si>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</si>
  <si>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</si>
  <si>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</si>
  <si>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</si>
  <si>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</si>
  <si>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</si>
  <si>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</si>
  <si>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</si>
  <si>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</si>
  <si>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</si>
  <si>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</si>
  <si>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</si>
  <si>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</si>
  <si>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</si>
  <si>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</si>
  <si>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</si>
  <si>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</si>
  <si>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</si>
  <si>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</si>
  <si>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</si>
  <si>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</si>
  <si>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</si>
  <si>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</si>
  <si>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</si>
  <si>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</si>
  <si>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</si>
  <si>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</si>
  <si>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</si>
  <si>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</si>
  <si>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</si>
  <si>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</si>
  <si>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</si>
  <si>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</si>
  <si>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</si>
  <si>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</si>
  <si>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</si>
  <si>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</si>
  <si>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</si>
  <si>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</si>
  <si>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</si>
  <si>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</si>
  <si>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</si>
  <si>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</si>
  <si>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</si>
  <si>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</si>
  <si>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</si>
  <si>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</si>
  <si>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</si>
  <si>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</si>
  <si>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</si>
  <si>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</si>
  <si>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</si>
  <si>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</si>
  <si>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</si>
  <si>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</si>
  <si>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</si>
  <si>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</si>
  <si>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</si>
  <si>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</si>
  <si>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</si>
  <si>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</si>
  <si>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</si>
  <si>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</si>
  <si>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</si>
  <si>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</si>
  <si>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</si>
  <si>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</si>
  <si>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</si>
  <si>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</si>
  <si>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</si>
  <si>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</si>
  <si>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</si>
  <si>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</si>
  <si>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</si>
  <si>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</si>
  <si>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</si>
  <si>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</si>
  <si>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</si>
  <si>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</si>
  <si>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</si>
  <si>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</si>
  <si>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</si>
  <si>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</si>
  <si>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</si>
  <si>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</si>
  <si>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</si>
  <si>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</si>
  <si>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</si>
  <si>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</si>
  <si>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</si>
  <si>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</si>
  <si>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</si>
  <si>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</si>
  <si>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</si>
  <si>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</si>
  <si>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</si>
  <si>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</si>
  <si>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</si>
  <si>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</si>
  <si>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</si>
  <si>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</si>
  <si>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</si>
  <si>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</si>
  <si>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</si>
  <si>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</si>
  <si>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</si>
  <si>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</si>
  <si>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</si>
  <si>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</si>
  <si>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</si>
  <si>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</si>
  <si>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</si>
  <si>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</si>
  <si>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</si>
  <si>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</si>
  <si>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</si>
  <si>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</si>
  <si>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</si>
  <si>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</si>
  <si>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</si>
  <si>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</si>
  <si>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</si>
  <si>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</si>
  <si>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</si>
  <si>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</si>
  <si>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</si>
  <si>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</si>
  <si>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</si>
  <si>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</si>
  <si>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</si>
  <si>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</si>
  <si>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</si>
  <si>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</si>
  <si>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</si>
  <si>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</si>
  <si>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</si>
  <si>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</si>
  <si>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</si>
  <si>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</si>
  <si>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</si>
  <si>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</si>
  <si>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</si>
  <si>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</si>
  <si>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</si>
  <si>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</si>
  <si>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</si>
  <si>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</si>
  <si>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</si>
  <si>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</si>
  <si>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</si>
  <si>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</si>
  <si>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</si>
  <si>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</si>
  <si>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</si>
  <si>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</si>
  <si>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</si>
  <si>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</si>
  <si>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</si>
  <si>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</si>
  <si>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</si>
  <si>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</si>
  <si>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</si>
  <si>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</si>
  <si>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</si>
  <si>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</si>
  <si>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</si>
  <si>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</si>
  <si>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</si>
  <si>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</si>
  <si>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</si>
  <si>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</si>
  <si>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</si>
  <si>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</si>
  <si>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</si>
  <si>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</si>
  <si>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</si>
  <si>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</si>
  <si>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</si>
  <si>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</si>
  <si>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</si>
  <si>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</si>
  <si>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</si>
  <si>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</si>
  <si>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</si>
  <si>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</si>
  <si>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</si>
  <si>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</si>
  <si>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</si>
  <si>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</si>
  <si>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</si>
  <si>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</si>
  <si>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</si>
  <si>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</si>
  <si>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</si>
  <si>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</si>
  <si>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</si>
  <si>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</si>
  <si>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</si>
  <si>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</si>
  <si>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</si>
  <si>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</si>
  <si>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</si>
  <si>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</si>
  <si>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</si>
  <si>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</si>
  <si>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</si>
  <si>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</si>
  <si>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</si>
  <si>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</si>
  <si>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</si>
  <si>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</si>
  <si>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</si>
  <si>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</si>
  <si>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</si>
  <si>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</si>
  <si>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</si>
  <si>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</si>
  <si>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</si>
  <si>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</si>
  <si>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</si>
  <si>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</si>
  <si>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</si>
  <si>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</si>
  <si>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</si>
  <si>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</si>
  <si>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</si>
  <si>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</si>
  <si>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</si>
  <si>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</si>
  <si>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</si>
  <si>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</si>
  <si>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</si>
  <si>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</si>
  <si>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</si>
  <si>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</si>
  <si>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</si>
  <si>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</si>
  <si>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</si>
  <si>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</si>
  <si>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</si>
  <si>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</si>
  <si>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</si>
  <si>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</si>
  <si>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</si>
  <si>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</si>
  <si>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</si>
  <si>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</si>
  <si>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</si>
  <si>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</si>
  <si>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</si>
  <si>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</si>
  <si>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</si>
  <si>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</si>
  <si>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</si>
  <si>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</si>
  <si>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</si>
  <si>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</si>
  <si>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</si>
  <si>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</si>
  <si>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</si>
  <si>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</si>
  <si>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</si>
  <si>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</si>
  <si>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</si>
  <si>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</si>
  <si>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</si>
  <si>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</si>
  <si>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</si>
  <si>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</si>
  <si>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</si>
  <si>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</si>
  <si>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</si>
  <si>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</si>
  <si>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</si>
  <si>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</si>
  <si>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</si>
  <si>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</si>
  <si>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</si>
  <si>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</si>
  <si>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</si>
  <si>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</si>
  <si>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</si>
  <si>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</si>
  <si>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</si>
  <si>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</si>
  <si>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</si>
  <si>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</si>
  <si>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</si>
  <si>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</si>
  <si>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</si>
  <si>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</si>
  <si>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</si>
  <si>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</si>
  <si>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</si>
  <si>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</si>
  <si>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</si>
  <si>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</si>
  <si>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</si>
  <si>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</si>
  <si>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</si>
  <si>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</si>
  <si>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</si>
  <si>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</si>
  <si>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</si>
  <si>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</si>
  <si>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</si>
  <si>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</si>
  <si>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</si>
  <si>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</si>
  <si>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</si>
  <si>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</si>
  <si>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</si>
  <si>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</si>
  <si>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</si>
  <si>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</si>
  <si>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</si>
  <si>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</si>
  <si>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</si>
  <si>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</si>
  <si>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</si>
  <si>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</si>
  <si>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</si>
  <si>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</si>
  <si>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</si>
  <si>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</si>
  <si>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</si>
  <si>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</si>
  <si>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</si>
  <si>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</si>
  <si>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</si>
  <si>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</si>
  <si>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</si>
  <si>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</si>
  <si>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</si>
  <si>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</si>
  <si>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</si>
  <si>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</si>
  <si>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</si>
  <si>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</si>
  <si>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</si>
  <si>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</si>
  <si>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</si>
  <si>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</si>
  <si>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</si>
  <si>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</si>
  <si>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</si>
  <si>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</si>
  <si>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</si>
  <si>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</si>
  <si>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</si>
  <si>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</si>
  <si>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</si>
  <si>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</si>
  <si>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</si>
  <si>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</si>
  <si>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</si>
  <si>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</si>
  <si>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</si>
  <si>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</si>
  <si>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</si>
  <si>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</si>
  <si>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</si>
  <si>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</si>
  <si>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</si>
  <si>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</si>
  <si>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</si>
  <si>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</si>
  <si>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</si>
  <si>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</si>
  <si>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</si>
  <si>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</si>
  <si>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</si>
  <si>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</si>
  <si>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</si>
  <si>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</si>
  <si>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</si>
  <si>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</si>
  <si>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</si>
  <si>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</si>
  <si>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</si>
  <si>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</si>
  <si>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</si>
  <si>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</si>
  <si>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</si>
  <si>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</si>
  <si>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</si>
  <si>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</si>
  <si>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</si>
  <si>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</si>
  <si>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</si>
  <si>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</si>
  <si>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</si>
  <si>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</si>
  <si>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</si>
  <si>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</si>
  <si>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</si>
  <si>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</si>
  <si>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</si>
  <si>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</si>
  <si>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</si>
  <si>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</si>
  <si>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</si>
  <si>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</si>
  <si>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</si>
  <si>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</si>
  <si>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</si>
  <si>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</si>
  <si>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</si>
  <si>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</si>
  <si>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</si>
  <si>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</si>
  <si>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</si>
  <si>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</si>
  <si>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</si>
  <si>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</si>
  <si>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</si>
  <si>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</si>
  <si>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</si>
  <si>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</si>
  <si>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</si>
  <si>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</si>
  <si>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</si>
  <si>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</si>
  <si>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</si>
  <si>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</si>
  <si>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</si>
  <si>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</si>
  <si>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</si>
  <si>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</si>
  <si>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</si>
  <si>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</si>
  <si>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</si>
  <si>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</si>
  <si>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</si>
  <si>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</si>
  <si>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</si>
  <si>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</si>
  <si>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</si>
  <si>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</si>
  <si>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</si>
  <si>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</si>
  <si>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</si>
  <si>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</si>
  <si>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</si>
  <si>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</si>
  <si>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</si>
  <si>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</si>
  <si>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</si>
  <si>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</si>
  <si>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</si>
  <si>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</si>
  <si>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</si>
  <si>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</si>
  <si>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</si>
  <si>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</si>
  <si>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</si>
  <si>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</si>
  <si>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</si>
  <si>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</si>
  <si>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</si>
  <si>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</si>
  <si>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</si>
  <si>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</si>
  <si>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</si>
  <si>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</si>
  <si>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</si>
  <si>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</si>
  <si>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</si>
  <si>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</si>
  <si>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</si>
  <si>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</si>
  <si>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</si>
  <si>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</si>
  <si>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</si>
  <si>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</si>
  <si>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</si>
  <si>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</si>
  <si>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</si>
  <si>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</si>
  <si>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</si>
  <si>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</si>
  <si>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</si>
  <si>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</si>
  <si>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</si>
  <si>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</si>
  <si>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</si>
  <si>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</si>
  <si>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</si>
  <si>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</si>
  <si>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</si>
  <si>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</si>
  <si>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</si>
  <si>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</si>
  <si>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</si>
  <si>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</si>
  <si>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</si>
  <si>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</si>
  <si>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</si>
  <si>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</si>
  <si>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</si>
  <si>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</si>
  <si>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</si>
  <si>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</si>
  <si>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</si>
  <si>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</si>
  <si>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</si>
  <si>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</si>
  <si>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</si>
  <si>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</si>
  <si>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</si>
  <si>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</si>
  <si>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</si>
  <si>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</si>
  <si>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</si>
  <si>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</si>
  <si>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</si>
  <si>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</si>
  <si>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</si>
  <si>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</si>
  <si>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</si>
  <si>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</si>
  <si>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</si>
  <si>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</si>
  <si>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</si>
  <si>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</si>
  <si>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</si>
  <si>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</si>
  <si>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</si>
  <si>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</si>
  <si>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</si>
  <si>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</si>
  <si>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</si>
  <si>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</si>
  <si>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</si>
  <si>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</si>
  <si>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</si>
  <si>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</si>
  <si>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</si>
  <si>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</si>
  <si>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</si>
  <si>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</si>
  <si>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</si>
  <si>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</si>
  <si>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</si>
  <si>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</si>
  <si>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</si>
  <si>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</si>
  <si>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</si>
  <si>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</si>
  <si>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</si>
  <si>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</si>
  <si>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</si>
  <si>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</si>
  <si>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</si>
  <si>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</si>
  <si>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</si>
  <si>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</si>
  <si>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</si>
  <si>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</si>
  <si>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</si>
  <si>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</si>
  <si>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</si>
  <si>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</si>
  <si>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</si>
  <si>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</si>
  <si>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</si>
  <si>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</si>
  <si>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</si>
  <si>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</si>
  <si>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</si>
  <si>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</si>
  <si>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</si>
  <si>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</si>
  <si>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</si>
  <si>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</si>
  <si>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</si>
  <si>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</si>
  <si>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</si>
  <si>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</si>
  <si>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</si>
  <si>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</si>
  <si>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</si>
  <si>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</si>
  <si>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</si>
  <si>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</si>
  <si>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</si>
  <si>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</si>
  <si>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</si>
  <si>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</si>
  <si>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</si>
  <si>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</si>
  <si>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</si>
  <si>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</si>
  <si>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</si>
  <si>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</si>
  <si>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</si>
  <si>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</si>
  <si>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</si>
  <si>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</si>
  <si>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</si>
  <si>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</si>
  <si>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</si>
  <si>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</si>
  <si>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</si>
  <si>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</si>
  <si>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</si>
  <si>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</si>
  <si>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</si>
  <si>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</si>
  <si>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</si>
  <si>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</si>
  <si>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</si>
  <si>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</si>
  <si>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</si>
  <si>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</si>
  <si>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</si>
  <si>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</si>
  <si>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</si>
  <si>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</si>
  <si>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</si>
  <si>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</si>
  <si>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</si>
  <si>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</si>
  <si>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</si>
  <si>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</si>
  <si>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</si>
  <si>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</si>
  <si>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</si>
  <si>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</si>
  <si>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</si>
  <si>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</si>
  <si>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</si>
  <si>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</si>
  <si>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</si>
  <si>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</si>
  <si>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</si>
  <si>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</si>
  <si>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</si>
  <si>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</si>
  <si>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</si>
  <si>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</si>
  <si>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</si>
  <si>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</si>
  <si>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</si>
  <si>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</si>
  <si>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</si>
  <si>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</si>
  <si>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</si>
  <si>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</si>
  <si>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</si>
  <si>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</si>
  <si>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</si>
  <si>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</si>
  <si>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</si>
  <si>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</si>
  <si>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</si>
  <si>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</si>
  <si>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</si>
  <si>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</si>
  <si>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</si>
  <si>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</si>
  <si>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</si>
  <si>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</si>
  <si>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</si>
  <si>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</si>
  <si>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</si>
  <si>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</si>
  <si>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</si>
  <si>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</si>
  <si>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</si>
  <si>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</si>
  <si>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</si>
  <si>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</si>
  <si>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</si>
  <si>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</si>
  <si>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</si>
  <si>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</si>
  <si>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</si>
  <si>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</si>
  <si>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</si>
  <si>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</si>
  <si>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</si>
  <si>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</si>
  <si>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</si>
  <si>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</si>
  <si>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</si>
  <si>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</si>
  <si>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</si>
  <si>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</si>
  <si>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</si>
  <si>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</si>
  <si>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</si>
  <si>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</si>
  <si>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</si>
  <si>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</si>
  <si>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</si>
  <si>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</si>
  <si>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</si>
  <si>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</si>
  <si>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</si>
  <si>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</si>
  <si>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</si>
  <si>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</si>
  <si>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</si>
  <si>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</si>
  <si>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</si>
  <si>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</si>
  <si>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</si>
  <si>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</si>
  <si>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</si>
  <si>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</si>
  <si>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</si>
  <si>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</si>
  <si>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</si>
  <si>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</si>
  <si>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</si>
  <si>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</si>
  <si>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</si>
  <si>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</si>
  <si>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</si>
  <si>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</si>
  <si>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</si>
  <si>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</si>
  <si>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</si>
  <si>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</si>
  <si>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</si>
  <si>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</si>
  <si>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</si>
  <si>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</si>
  <si>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</si>
  <si>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</si>
  <si>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</si>
  <si>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</si>
  <si>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</si>
  <si>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</si>
  <si>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</si>
  <si>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</si>
  <si>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</si>
  <si>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</si>
  <si>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</si>
  <si>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</si>
  <si>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</si>
  <si>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</si>
  <si>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</si>
  <si>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</si>
  <si>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</si>
  <si>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</si>
  <si>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</si>
  <si>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</si>
  <si>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</si>
  <si>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</si>
  <si>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</si>
  <si>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</si>
  <si>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</si>
  <si>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</si>
  <si>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</si>
  <si>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</si>
  <si>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</si>
  <si>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</si>
  <si>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</si>
  <si>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</si>
  <si>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</si>
  <si>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</si>
  <si>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</si>
  <si>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</si>
  <si>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</si>
  <si>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</si>
  <si>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</si>
  <si>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</si>
  <si>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</si>
  <si>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</si>
  <si>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</si>
  <si>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</si>
  <si>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</si>
  <si>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</si>
  <si>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</si>
  <si>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</si>
  <si>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</si>
  <si>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</si>
  <si>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</si>
  <si>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</si>
  <si>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</si>
  <si>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</si>
  <si>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</si>
  <si>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</si>
  <si>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</si>
  <si>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</si>
  <si>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</si>
  <si>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</si>
  <si>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</si>
  <si>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</si>
  <si>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</si>
  <si>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</si>
  <si>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</si>
  <si>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</si>
  <si>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</si>
  <si>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</si>
  <si>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</si>
  <si>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</si>
  <si>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</si>
  <si>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</si>
  <si>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</si>
  <si>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</si>
  <si>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</si>
  <si>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</si>
  <si>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</si>
  <si>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</si>
  <si>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</si>
  <si>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</si>
  <si>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</si>
  <si>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</si>
  <si>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</si>
  <si>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</si>
  <si>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</si>
  <si>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</si>
  <si>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</si>
  <si>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</si>
  <si>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</si>
  <si>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</si>
  <si>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</si>
  <si>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</si>
  <si>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</si>
  <si>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</si>
  <si>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</si>
  <si>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</si>
  <si>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</si>
  <si>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</si>
  <si>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</si>
  <si>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</si>
  <si>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</si>
  <si>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</si>
  <si>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</si>
  <si>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</si>
  <si>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</si>
  <si>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</si>
  <si>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</si>
  <si>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</si>
  <si>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</si>
  <si>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</si>
  <si>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</si>
  <si>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</si>
  <si>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</si>
  <si>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</si>
  <si>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</si>
  <si>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</si>
  <si>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</si>
  <si>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</si>
  <si>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</si>
  <si>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</si>
  <si>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</si>
  <si>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</si>
  <si>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</si>
  <si>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</si>
  <si>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</si>
  <si>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</si>
  <si>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</si>
  <si>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</si>
  <si>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</si>
  <si>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</si>
  <si>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</si>
  <si>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</si>
  <si>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</si>
  <si>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</si>
  <si>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</si>
  <si>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</si>
  <si>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</si>
  <si>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</si>
  <si>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</si>
  <si>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</si>
  <si>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</si>
  <si>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</si>
  <si>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</si>
  <si>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</si>
  <si>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</si>
  <si>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</si>
  <si>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</si>
  <si>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</si>
  <si>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</si>
  <si>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</si>
  <si>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</si>
  <si>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</si>
  <si>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</si>
  <si>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</si>
  <si>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</si>
  <si>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</si>
  <si>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</si>
  <si>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</si>
  <si>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</si>
  <si>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</si>
  <si>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</si>
  <si>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</si>
  <si>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</si>
  <si>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</si>
  <si>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</si>
  <si>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</si>
  <si>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</si>
  <si>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</si>
  <si>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</si>
  <si>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</si>
  <si>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</si>
  <si>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</si>
  <si>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</si>
  <si>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</si>
  <si>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</si>
  <si>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</si>
  <si>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</si>
  <si>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</si>
  <si>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</si>
  <si>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</si>
  <si>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</si>
  <si>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</si>
  <si>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</si>
  <si>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</si>
  <si>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</si>
  <si>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</si>
  <si>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</si>
  <si>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</si>
  <si>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</si>
  <si>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</si>
  <si>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</si>
  <si>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</si>
  <si>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</si>
  <si>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</si>
  <si>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</si>
  <si>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</si>
  <si>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</si>
  <si>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</si>
  <si>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</si>
  <si>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</si>
  <si>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</si>
  <si>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</si>
  <si>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</si>
  <si>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</si>
  <si>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</si>
  <si>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</si>
  <si>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</si>
  <si>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</si>
  <si>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</si>
  <si>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</si>
  <si>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</si>
  <si>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</si>
  <si>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</si>
  <si>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</si>
  <si>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</si>
  <si>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</si>
  <si>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</si>
  <si>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</si>
  <si>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</si>
  <si>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</si>
  <si>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</si>
  <si>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</si>
  <si>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</si>
  <si>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</si>
  <si>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</si>
  <si>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</si>
  <si>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</si>
  <si>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</si>
  <si>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</si>
  <si>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</si>
  <si>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</si>
  <si>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</si>
  <si>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</si>
  <si>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</si>
  <si>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</si>
  <si>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</si>
  <si>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</si>
  <si>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</si>
  <si>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</si>
  <si>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</si>
  <si>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</si>
  <si>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</si>
  <si>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</si>
  <si>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</si>
  <si>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</si>
  <si>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</si>
  <si>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</si>
  <si>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</si>
  <si>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</si>
  <si>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</si>
  <si>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</si>
  <si>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</si>
  <si>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</si>
  <si>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</si>
  <si>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</si>
  <si>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</si>
  <si>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</si>
  <si>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</si>
  <si>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</si>
  <si>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</si>
  <si>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</si>
  <si>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</si>
  <si>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</si>
  <si>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</si>
  <si>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</si>
  <si>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</si>
  <si>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</si>
  <si>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</si>
  <si>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</si>
  <si>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</si>
  <si>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</si>
  <si>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</si>
  <si>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</si>
  <si>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</si>
  <si>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</si>
  <si>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</si>
  <si>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</si>
  <si>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</si>
  <si>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</si>
  <si>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</si>
  <si>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</si>
  <si>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</si>
  <si>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</si>
  <si>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</si>
  <si>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</si>
  <si>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</si>
  <si>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</si>
  <si>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</si>
  <si>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</si>
  <si>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</si>
  <si>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</si>
  <si>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</si>
  <si>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</si>
  <si>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</si>
  <si>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</si>
  <si>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</si>
  <si>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</si>
  <si>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</si>
  <si>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</si>
  <si>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</si>
  <si>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</si>
  <si>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</si>
  <si>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</si>
  <si>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</si>
  <si>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</si>
  <si>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</si>
  <si>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</si>
  <si>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</si>
  <si>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</si>
  <si>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</si>
  <si>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</si>
  <si>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</si>
  <si>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</si>
  <si>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</si>
  <si>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</si>
  <si>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</si>
  <si>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</si>
  <si>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</si>
  <si>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</si>
  <si>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</si>
  <si>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</si>
  <si>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</si>
  <si>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</si>
  <si>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</si>
  <si>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</si>
  <si>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</si>
  <si>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</si>
  <si>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</si>
  <si>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</si>
  <si>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</si>
  <si>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</si>
  <si>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</si>
  <si>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</si>
  <si>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</si>
  <si>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</si>
  <si>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</si>
  <si>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</si>
  <si>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</si>
  <si>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</si>
  <si>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</si>
  <si>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</si>
  <si>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</si>
  <si>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</si>
  <si>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</si>
  <si>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</si>
  <si>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</si>
  <si>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</si>
  <si>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</si>
  <si>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</si>
  <si>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</si>
  <si>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</si>
  <si>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</si>
  <si>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</si>
  <si>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</si>
  <si>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</si>
  <si>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</si>
  <si>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</si>
  <si>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</si>
  <si>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</si>
  <si>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</si>
  <si>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</si>
  <si>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</si>
  <si>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</si>
  <si>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</si>
  <si>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</si>
  <si>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</si>
  <si>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</si>
  <si>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</si>
  <si>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</si>
  <si>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</si>
  <si>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</si>
  <si>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</si>
  <si>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</si>
  <si>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</si>
  <si>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</si>
  <si>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</si>
  <si>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</si>
  <si>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</si>
  <si>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</si>
  <si>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</si>
  <si>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</si>
  <si>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</si>
  <si>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</si>
  <si>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</si>
  <si>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</si>
  <si>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</si>
  <si>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</si>
  <si>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</si>
  <si>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</si>
  <si>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</si>
  <si>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</si>
  <si>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</si>
  <si>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</si>
  <si>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</si>
  <si>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</si>
  <si>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</si>
  <si>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</si>
  <si>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</si>
  <si>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</si>
  <si>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</si>
  <si>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</si>
  <si>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</si>
  <si>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</si>
  <si>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</si>
  <si>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</si>
  <si>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</si>
  <si>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</si>
  <si>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</si>
  <si>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</si>
  <si>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</si>
  <si>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</si>
  <si>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</si>
  <si>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</si>
  <si>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</si>
  <si>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</si>
  <si>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</si>
  <si>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</si>
  <si>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</si>
  <si>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</si>
  <si>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</si>
  <si>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</si>
  <si>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</si>
  <si>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</si>
  <si>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</si>
  <si>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</si>
  <si>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</si>
  <si>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</si>
  <si>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</si>
  <si>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</si>
  <si>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</si>
  <si>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</si>
  <si>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</si>
  <si>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</si>
  <si>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</si>
  <si>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</si>
  <si>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</si>
  <si>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</si>
  <si>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</si>
  <si>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</si>
  <si>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</si>
  <si>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</si>
  <si>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</si>
  <si>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</si>
  <si>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</si>
  <si>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</si>
  <si>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</si>
  <si>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</si>
  <si>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</si>
  <si>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</si>
  <si>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</si>
  <si>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</si>
  <si>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</si>
  <si>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</si>
  <si>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</si>
  <si>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</si>
  <si>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</si>
  <si>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</si>
  <si>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</si>
  <si>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</si>
  <si>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</si>
  <si>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</si>
  <si>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</si>
  <si>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</si>
  <si>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</si>
  <si>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</si>
  <si>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</si>
  <si>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</si>
  <si>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</si>
  <si>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</si>
  <si>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</si>
  <si>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</si>
  <si>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</si>
  <si>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</si>
  <si>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</si>
  <si>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</si>
  <si>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</si>
  <si>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</si>
  <si>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</si>
  <si>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</si>
  <si>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</si>
  <si>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</si>
  <si>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</si>
  <si>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</si>
  <si>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</si>
  <si>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</si>
  <si>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</si>
  <si>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</si>
  <si>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</si>
  <si>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</si>
  <si>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</si>
  <si>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</si>
  <si>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</si>
  <si>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</si>
  <si>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</si>
  <si>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</si>
  <si>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</si>
  <si>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</si>
  <si>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</si>
  <si>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</si>
  <si>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</si>
  <si>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</si>
  <si>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</si>
  <si>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</si>
  <si>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</si>
  <si>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</si>
  <si>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</si>
  <si>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</si>
  <si>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</si>
  <si>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</si>
  <si>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</si>
  <si>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</si>
  <si>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</si>
  <si>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</si>
  <si>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</si>
  <si>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</si>
  <si>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</si>
  <si>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</si>
  <si>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</si>
  <si>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</si>
  <si>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</si>
  <si>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</si>
  <si>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</si>
  <si>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</si>
  <si>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</si>
  <si>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</si>
  <si>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</si>
  <si>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</si>
  <si>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</si>
  <si>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</si>
  <si>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</si>
  <si>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</si>
  <si>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</si>
  <si>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</si>
  <si>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</si>
  <si>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</si>
  <si>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</si>
  <si>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</si>
  <si>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</si>
  <si>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</si>
  <si>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</si>
  <si>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</si>
  <si>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</si>
  <si>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</si>
  <si>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</si>
  <si>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</si>
  <si>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</si>
  <si>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</si>
  <si>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</si>
  <si>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</si>
  <si>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</si>
  <si>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</si>
  <si>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</si>
  <si>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</si>
  <si>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</si>
  <si>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</si>
  <si>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</si>
  <si>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</si>
  <si>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</si>
  <si>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</si>
  <si>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</si>
  <si>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</si>
  <si>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</si>
  <si>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</si>
  <si>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</si>
  <si>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</si>
  <si>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</si>
  <si>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</si>
  <si>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</si>
  <si>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</si>
  <si>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</si>
  <si>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</si>
  <si>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</si>
  <si>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</si>
  <si>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</si>
  <si>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</si>
  <si>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</si>
  <si>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</si>
  <si>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</si>
  <si>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</si>
  <si>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</si>
  <si>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</si>
  <si>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</si>
  <si>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</si>
  <si>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</si>
  <si>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</si>
  <si>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</si>
  <si>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</si>
  <si>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</si>
  <si>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</si>
  <si>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</si>
  <si>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</si>
  <si>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</si>
  <si>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</si>
  <si>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</si>
  <si>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</si>
  <si>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</si>
  <si>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</si>
  <si>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</si>
  <si>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</si>
  <si>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</si>
  <si>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</si>
  <si>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</si>
  <si>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</si>
  <si>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</si>
  <si>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</si>
  <si>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</si>
  <si>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</si>
  <si>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</si>
  <si>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</si>
  <si>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</si>
  <si>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</si>
  <si>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</si>
  <si>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</si>
  <si>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</si>
  <si>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</si>
  <si>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</si>
  <si>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</si>
  <si>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</si>
  <si>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</si>
  <si>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</si>
  <si>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</si>
  <si>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</si>
  <si>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</si>
  <si>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</si>
  <si>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</si>
  <si>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</si>
  <si>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</si>
  <si>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</si>
  <si>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</si>
  <si>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</si>
  <si>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</si>
  <si>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</si>
  <si>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</si>
  <si>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</si>
  <si>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</si>
  <si>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</si>
  <si>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</si>
  <si>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</si>
  <si>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</si>
  <si>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</si>
  <si>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</si>
  <si>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</si>
  <si>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</si>
  <si>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</si>
  <si>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</si>
  <si>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</si>
  <si>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</si>
  <si>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</si>
  <si>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</si>
  <si>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</si>
  <si>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</si>
  <si>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</si>
  <si>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</si>
  <si>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</si>
  <si>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</si>
  <si>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</si>
  <si>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</si>
  <si>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</si>
  <si>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</si>
  <si>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</si>
  <si>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</si>
  <si>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</si>
  <si>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</si>
  <si>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</si>
  <si>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</si>
  <si>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</si>
  <si>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</si>
  <si>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</si>
  <si>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</si>
  <si>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</si>
  <si>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</si>
  <si>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</si>
  <si>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</si>
  <si>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</si>
  <si>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</si>
  <si>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</si>
  <si>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</si>
  <si>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</si>
  <si>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</si>
  <si>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</si>
  <si>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</si>
  <si>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</si>
  <si>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</si>
  <si>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</si>
  <si>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</si>
  <si>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</si>
  <si>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</si>
  <si>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</si>
  <si>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</si>
  <si>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</si>
  <si>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</si>
  <si>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</si>
  <si>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</si>
  <si>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</si>
  <si>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</si>
  <si>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</si>
  <si>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</si>
  <si>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</si>
  <si>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</si>
  <si>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</si>
  <si>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</si>
  <si>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</si>
  <si>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</si>
  <si>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</si>
  <si>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</si>
  <si>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</si>
  <si>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</si>
  <si>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</si>
  <si>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</si>
  <si>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</si>
  <si>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</si>
  <si>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</si>
  <si>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</si>
  <si>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</si>
  <si>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</si>
  <si>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</si>
  <si>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</si>
  <si>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</si>
  <si>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</si>
  <si>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</si>
  <si>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</si>
  <si>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</si>
  <si>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</si>
  <si>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</si>
  <si>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</si>
  <si>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</si>
  <si>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</si>
  <si>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</si>
  <si>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</si>
  <si>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</si>
  <si>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</si>
  <si>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</si>
  <si>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</si>
  <si>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</si>
  <si>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</si>
  <si>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</si>
  <si>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</si>
  <si>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</si>
  <si>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</si>
  <si>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</si>
  <si>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</si>
  <si>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</si>
  <si>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</si>
  <si>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</si>
  <si>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</si>
  <si>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</si>
  <si>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</si>
  <si>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</si>
  <si>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</si>
  <si>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</si>
  <si>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</si>
  <si>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</si>
  <si>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</si>
  <si>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</si>
  <si>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</si>
  <si>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</si>
  <si>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</si>
  <si>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</si>
  <si>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</si>
  <si>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</si>
  <si>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</si>
  <si>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</si>
  <si>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</si>
  <si>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</si>
  <si>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</si>
  <si>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</si>
  <si>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</si>
  <si>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</si>
  <si>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</si>
  <si>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</si>
  <si>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</si>
  <si>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</si>
  <si>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</si>
  <si>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</si>
  <si>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</si>
  <si>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</si>
  <si>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</si>
  <si>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</si>
  <si>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</si>
  <si>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</si>
  <si>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</si>
  <si>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</si>
  <si>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</si>
  <si>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</si>
  <si>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</si>
  <si>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</si>
  <si>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</si>
  <si>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</si>
  <si>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</si>
  <si>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</si>
  <si>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</si>
  <si>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</si>
  <si>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</si>
  <si>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</si>
  <si>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</si>
  <si>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</si>
  <si>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</si>
  <si>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</si>
  <si>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</si>
  <si>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</si>
  <si>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</si>
  <si>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</si>
  <si>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</si>
  <si>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</si>
  <si>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</si>
  <si>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</si>
  <si>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</si>
  <si>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</si>
  <si>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</si>
  <si>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</si>
  <si>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</si>
  <si>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</si>
  <si>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</si>
  <si>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</si>
  <si>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</si>
  <si>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</si>
  <si>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</si>
  <si>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</si>
  <si>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</si>
  <si>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</si>
  <si>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</si>
  <si>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</si>
  <si>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</si>
  <si>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</si>
  <si>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</si>
  <si>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</si>
  <si>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</si>
  <si>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</si>
  <si>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</si>
  <si>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</si>
  <si>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</si>
  <si>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</si>
  <si>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</si>
  <si>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</si>
  <si>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</si>
  <si>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</si>
  <si>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</si>
  <si>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</si>
  <si>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</si>
  <si>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</si>
  <si>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</si>
  <si>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</si>
  <si>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</si>
  <si>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</si>
  <si>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</si>
  <si>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</si>
  <si>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</si>
  <si>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</si>
  <si>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</si>
  <si>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</si>
  <si>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</si>
  <si>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</si>
  <si>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</si>
  <si>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</si>
  <si>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</si>
  <si>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</si>
  <si>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</si>
  <si>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</si>
  <si>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</si>
  <si>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</si>
  <si>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</si>
  <si>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</si>
  <si>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</si>
  <si>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</si>
  <si>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</si>
  <si>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</si>
  <si>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</si>
  <si>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</si>
  <si>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</si>
  <si>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</si>
  <si>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</si>
  <si>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</si>
  <si>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</si>
  <si>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</si>
  <si>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</si>
  <si>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</si>
  <si>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</si>
  <si>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</si>
  <si>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</si>
  <si>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</si>
  <si>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</si>
  <si>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</si>
  <si>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</si>
  <si>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</si>
  <si>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</si>
  <si>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</si>
  <si>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</si>
  <si>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</si>
  <si>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</si>
  <si>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</si>
  <si>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</si>
  <si>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</si>
  <si>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</si>
  <si>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</si>
  <si>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</si>
  <si>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</si>
  <si>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</si>
  <si>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</si>
  <si>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</si>
  <si>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</si>
  <si>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</si>
  <si>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</si>
  <si>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</si>
  <si>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</si>
  <si>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</si>
  <si>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</si>
  <si>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</si>
  <si>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</si>
  <si>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</si>
  <si>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</si>
  <si>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</si>
  <si>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</si>
  <si>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</si>
  <si>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</si>
  <si>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</si>
  <si>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</si>
  <si>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</si>
  <si>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</si>
  <si>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</si>
  <si>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</si>
  <si>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</si>
  <si>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</si>
  <si>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</si>
  <si>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</si>
  <si>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</si>
  <si>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</si>
  <si>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</si>
  <si>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</si>
  <si>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</si>
  <si>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</si>
  <si>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</si>
  <si>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</si>
  <si>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</si>
  <si>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</si>
  <si>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</si>
  <si>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</si>
  <si>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</si>
  <si>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</si>
  <si>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</si>
  <si>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</si>
  <si>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</si>
  <si>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</si>
  <si>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</si>
  <si>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</si>
  <si>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</si>
  <si>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</si>
  <si>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</si>
  <si>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</si>
  <si>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</si>
  <si>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</si>
  <si>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</si>
  <si>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</si>
  <si>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</si>
  <si>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</si>
  <si>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</si>
  <si>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</si>
  <si>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</si>
  <si>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</si>
  <si>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</si>
  <si>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</si>
  <si>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</si>
  <si>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</si>
  <si>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</si>
  <si>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</si>
  <si>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</si>
  <si>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</si>
  <si>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</si>
  <si>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</si>
  <si>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</si>
  <si>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</si>
  <si>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</si>
  <si>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</si>
  <si>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</si>
  <si>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</si>
  <si>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</si>
  <si>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</si>
  <si>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</si>
  <si>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</si>
  <si>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</si>
  <si>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</si>
  <si>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</si>
  <si>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</si>
  <si>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</si>
  <si>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</si>
  <si>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</si>
  <si>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</si>
  <si>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</si>
  <si>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</si>
  <si>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</si>
  <si>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</si>
  <si>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</si>
  <si>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</si>
  <si>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</si>
  <si>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</si>
  <si>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</si>
  <si>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</si>
  <si>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</si>
  <si>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</si>
  <si>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</si>
  <si>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</si>
  <si>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</si>
  <si>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</si>
  <si>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</si>
  <si>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</si>
  <si>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</si>
  <si>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</si>
  <si>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</si>
  <si>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</si>
  <si>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</si>
  <si>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</si>
  <si>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</si>
  <si>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</si>
  <si>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</si>
  <si>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</si>
  <si>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</si>
  <si>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</si>
  <si>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</si>
  <si>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</si>
  <si>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</si>
  <si>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</si>
  <si>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</si>
  <si>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</si>
  <si>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</si>
  <si>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</si>
  <si>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</si>
  <si>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</si>
  <si>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</si>
  <si>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</si>
  <si>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</si>
  <si>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</si>
  <si>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</si>
  <si>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</si>
  <si>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</si>
  <si>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</si>
  <si>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</si>
  <si>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</si>
  <si>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</si>
  <si>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</si>
  <si>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</si>
  <si>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</si>
  <si>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</si>
  <si>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</si>
  <si>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</si>
  <si>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</si>
  <si>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</si>
  <si>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</si>
  <si>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</si>
  <si>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</si>
  <si>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</si>
  <si>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</si>
  <si>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</si>
  <si>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</si>
  <si>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</si>
  <si>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</si>
  <si>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</si>
  <si>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</si>
  <si>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</si>
  <si>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</si>
  <si>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</si>
  <si>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</si>
  <si>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</si>
  <si>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</si>
  <si>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</si>
  <si>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</si>
  <si>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</si>
  <si>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</si>
  <si>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</si>
  <si>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</si>
  <si>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</si>
  <si>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</si>
  <si>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</si>
  <si>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</si>
  <si>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</si>
  <si>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</si>
  <si>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</si>
  <si>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</si>
  <si>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</si>
  <si>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</si>
  <si>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</si>
  <si>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</si>
  <si>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</si>
  <si>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</si>
  <si>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</si>
  <si>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</si>
  <si>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</si>
  <si>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</si>
  <si>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</si>
  <si>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</si>
  <si>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</si>
  <si>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</si>
  <si>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</si>
  <si>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</si>
  <si>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</si>
  <si>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</si>
  <si>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</si>
  <si>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</si>
  <si>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</si>
  <si>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</si>
  <si>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</si>
  <si>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</si>
  <si>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</si>
  <si>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</si>
  <si>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</si>
  <si>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</si>
  <si>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</si>
  <si>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</si>
  <si>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</si>
  <si>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</si>
  <si>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</si>
  <si>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</si>
  <si>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</si>
  <si>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</si>
  <si>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</si>
  <si>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</si>
  <si>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</si>
  <si>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</si>
  <si>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</si>
  <si>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</si>
  <si>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</si>
  <si>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</si>
  <si>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</si>
  <si>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</si>
  <si>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</si>
  <si>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</si>
  <si>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</si>
  <si>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</si>
  <si>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</si>
  <si>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</si>
  <si>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</si>
  <si>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</si>
  <si>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</si>
  <si>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</si>
  <si>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</si>
  <si>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</si>
  <si>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</si>
  <si>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</si>
  <si>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</si>
  <si>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</si>
  <si>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</si>
  <si>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</si>
  <si>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</si>
  <si>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</si>
  <si>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</si>
  <si>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</si>
  <si>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</si>
  <si>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</si>
  <si>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</si>
  <si>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</si>
  <si>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</si>
  <si>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</si>
  <si>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</si>
  <si>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</si>
  <si>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</si>
  <si>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</si>
  <si>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</si>
  <si>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</si>
  <si>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</si>
  <si>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</si>
  <si>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</si>
  <si>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</si>
  <si>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</si>
  <si>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</si>
  <si>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</si>
  <si>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</si>
  <si>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</si>
  <si>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</si>
  <si>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</si>
  <si>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</si>
  <si>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</si>
  <si>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</si>
  <si>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</si>
  <si>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</si>
  <si>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</si>
  <si>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</si>
  <si>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</si>
  <si>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</si>
  <si>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</si>
  <si>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</si>
  <si>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</si>
  <si>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</si>
  <si>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</si>
  <si>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</si>
  <si>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</si>
  <si>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</si>
  <si>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</si>
  <si>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</si>
  <si>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</si>
  <si>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</si>
  <si>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</si>
  <si>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</si>
  <si>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</si>
  <si>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</si>
  <si>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</si>
  <si>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</si>
  <si>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</si>
  <si>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</si>
  <si>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</si>
  <si>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</si>
  <si>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</si>
  <si>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</si>
  <si>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</si>
  <si>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</si>
  <si>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</si>
  <si>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</si>
  <si>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</si>
  <si>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</si>
  <si>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</si>
  <si>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</si>
  <si>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</si>
  <si>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</si>
  <si>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</si>
  <si>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</si>
  <si>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</si>
  <si>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</si>
  <si>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</si>
  <si>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</si>
  <si>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</si>
  <si>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</si>
  <si>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</si>
  <si>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</si>
  <si>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</si>
  <si>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</si>
  <si>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</si>
  <si>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</si>
  <si>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</si>
  <si>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</si>
  <si>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</si>
  <si>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</si>
  <si>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</si>
  <si>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</si>
  <si>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</si>
  <si>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</si>
  <si>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</si>
  <si>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</si>
  <si>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</si>
  <si>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</si>
  <si>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</si>
  <si>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</si>
  <si>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</si>
  <si>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</si>
  <si>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</si>
  <si>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</si>
  <si>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</si>
  <si>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</si>
  <si>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</si>
  <si>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</si>
  <si>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</si>
  <si>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</si>
  <si>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</si>
  <si>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</si>
  <si>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</si>
  <si>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</si>
  <si>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</si>
  <si>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</si>
  <si>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</si>
  <si>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</si>
  <si>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</si>
  <si>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</si>
  <si>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</si>
  <si>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</si>
  <si>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</si>
  <si>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</si>
  <si>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</si>
  <si>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</si>
  <si>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</si>
  <si>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</si>
  <si>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</si>
  <si>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</si>
  <si>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</si>
  <si>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</si>
  <si>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</si>
  <si>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</si>
  <si>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</si>
  <si>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</si>
  <si>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</si>
  <si>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</si>
  <si>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</si>
  <si>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</si>
  <si>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</si>
  <si>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</si>
  <si>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</si>
  <si>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</si>
  <si>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</si>
  <si>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</si>
  <si>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</si>
  <si>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</si>
  <si>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</si>
  <si>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</si>
  <si>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</si>
  <si>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</si>
  <si>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</si>
  <si>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</si>
  <si>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</si>
  <si>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</si>
  <si>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</si>
  <si>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</si>
  <si>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</si>
  <si>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</si>
  <si>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</si>
  <si>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</si>
  <si>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</si>
  <si>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</si>
  <si>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</si>
  <si>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</si>
  <si>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</si>
  <si>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</si>
  <si>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</si>
  <si>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</si>
  <si>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</si>
  <si>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</si>
  <si>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</si>
  <si>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</si>
  <si>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</si>
  <si>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</si>
  <si>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</si>
  <si>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</si>
  <si>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</si>
  <si>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</si>
  <si>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</si>
  <si>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</si>
  <si>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</si>
  <si>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</si>
  <si>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</si>
  <si>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</si>
  <si>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</si>
  <si>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</si>
  <si>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</si>
  <si>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</si>
  <si>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</si>
  <si>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</si>
  <si>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</si>
  <si>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</si>
  <si>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</si>
  <si>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</si>
  <si>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</si>
  <si>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</si>
  <si>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</si>
  <si>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</si>
  <si>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</si>
  <si>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</si>
  <si>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</si>
  <si>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</si>
  <si>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</si>
  <si>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</si>
  <si>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</si>
  <si>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</si>
  <si>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</si>
  <si>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</si>
  <si>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</si>
  <si>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</si>
  <si>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</si>
  <si>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</si>
  <si>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</si>
  <si>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</si>
  <si>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</si>
  <si>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</si>
  <si>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</si>
  <si>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</si>
  <si>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</si>
  <si>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</si>
  <si>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</si>
  <si>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</si>
  <si>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</si>
  <si>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</si>
  <si>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</si>
  <si>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</si>
  <si>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</si>
  <si>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</si>
  <si>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</si>
  <si>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</si>
  <si>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</si>
  <si>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</si>
  <si>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</si>
  <si>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</si>
  <si>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</si>
  <si>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</si>
  <si>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</si>
  <si>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</si>
  <si>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</si>
  <si>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</si>
  <si>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</si>
  <si>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</si>
  <si>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</si>
  <si>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</si>
  <si>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</si>
  <si>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</si>
  <si>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</si>
  <si>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</si>
  <si>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</si>
  <si>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</si>
  <si>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</si>
  <si>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</si>
  <si>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</si>
  <si>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</si>
  <si>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</si>
  <si>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</si>
  <si>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</si>
  <si>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</si>
  <si>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</si>
  <si>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</si>
  <si>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</si>
  <si>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</si>
  <si>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</si>
  <si>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</si>
  <si>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</si>
  <si>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</si>
  <si>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</si>
  <si>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</si>
  <si>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</si>
  <si>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</si>
  <si>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</si>
  <si>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</si>
  <si>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</si>
  <si>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</si>
  <si>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</si>
  <si>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</si>
  <si>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</si>
  <si>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</si>
  <si>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</si>
  <si>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</si>
  <si>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</si>
  <si>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</si>
  <si>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</si>
  <si>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</si>
  <si>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</si>
  <si>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</si>
  <si>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</si>
  <si>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</si>
  <si>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</si>
  <si>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</si>
  <si>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</si>
  <si>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</si>
  <si>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</si>
  <si>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</si>
  <si>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</si>
  <si>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</si>
  <si>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</si>
  <si>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</si>
  <si>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</si>
  <si>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</si>
  <si>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</si>
  <si>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</si>
  <si>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</si>
  <si>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</si>
  <si>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</si>
  <si>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</si>
  <si>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</si>
  <si>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</si>
  <si>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</si>
  <si>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</si>
  <si>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</si>
  <si>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</si>
  <si>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</si>
  <si>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</si>
  <si>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</si>
  <si>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</si>
  <si>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</si>
  <si>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</si>
  <si>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</si>
  <si>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</si>
  <si>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</si>
  <si>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</si>
  <si>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</si>
  <si>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</si>
  <si>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</si>
  <si>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</si>
  <si>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</si>
  <si>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</si>
  <si>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</si>
  <si>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</si>
  <si>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</si>
  <si>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</si>
  <si>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</si>
  <si>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</si>
  <si>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</si>
  <si>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</si>
  <si>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</si>
  <si>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</si>
  <si>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</si>
  <si>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</si>
  <si>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</si>
  <si>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</si>
  <si>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</si>
  <si>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</si>
  <si>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</si>
  <si>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</si>
  <si>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</si>
  <si>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</si>
  <si>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</si>
  <si>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</si>
  <si>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</si>
  <si>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</si>
  <si>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</si>
  <si>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</si>
  <si>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</si>
  <si>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</si>
  <si>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</si>
  <si>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</si>
  <si>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</si>
  <si>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</si>
  <si>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</si>
  <si>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</si>
  <si>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</si>
  <si>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</si>
  <si>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</si>
  <si>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</si>
  <si>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</si>
  <si>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</si>
  <si>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</si>
  <si>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</si>
  <si>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</si>
  <si>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</si>
  <si>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</si>
  <si>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</si>
  <si>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</si>
  <si>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</si>
  <si>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</si>
  <si>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</si>
  <si>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</si>
  <si>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</si>
  <si>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</si>
  <si>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</si>
  <si>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</si>
  <si>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</si>
  <si>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</si>
  <si>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</si>
  <si>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</si>
  <si>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</si>
  <si>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</si>
  <si>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</si>
  <si>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</si>
  <si>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</si>
  <si>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</si>
  <si>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</si>
  <si>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</si>
  <si>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</si>
  <si>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</si>
  <si>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</si>
  <si>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</si>
  <si>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</si>
  <si>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</si>
  <si>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</si>
  <si>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</si>
  <si>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</si>
  <si>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</si>
  <si>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</si>
  <si>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</si>
  <si>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</si>
  <si>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</si>
  <si>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</si>
  <si>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</si>
  <si>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</si>
  <si>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</si>
  <si>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</si>
  <si>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</si>
  <si>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</si>
  <si>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</si>
  <si>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</si>
  <si>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</si>
  <si>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</si>
  <si>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</si>
  <si>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</si>
  <si>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</si>
  <si>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</si>
  <si>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</si>
  <si>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</si>
  <si>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</si>
  <si>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</si>
  <si>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</si>
  <si>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</si>
  <si>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</si>
  <si>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</si>
  <si>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</si>
  <si>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</si>
  <si>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</si>
  <si>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</si>
  <si>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</si>
  <si>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</si>
  <si>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</si>
  <si>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</si>
  <si>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</si>
  <si>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</si>
  <si>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</si>
  <si>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</si>
  <si>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</si>
  <si>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</si>
  <si>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</si>
  <si>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</si>
  <si>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</si>
  <si>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</si>
  <si>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</si>
  <si>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</si>
  <si>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</si>
  <si>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</si>
  <si>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</si>
  <si>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</si>
  <si>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</si>
  <si>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</si>
  <si>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</si>
  <si>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</si>
  <si>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</si>
  <si>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</si>
  <si>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</si>
  <si>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</si>
  <si>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</si>
  <si>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</si>
  <si>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</si>
  <si>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</si>
  <si>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</si>
  <si>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</si>
  <si>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</si>
  <si>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</si>
  <si>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</si>
  <si>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</si>
  <si>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</si>
  <si>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</si>
  <si>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</si>
  <si>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</si>
  <si>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</si>
  <si>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</si>
  <si>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</si>
  <si>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</si>
  <si>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</si>
  <si>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</si>
  <si>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</si>
  <si>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</si>
  <si>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</si>
  <si>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</si>
  <si>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</si>
  <si>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</si>
  <si>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</si>
  <si>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</si>
  <si>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</si>
  <si>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</si>
  <si>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</si>
  <si>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</si>
  <si>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</si>
  <si>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</si>
  <si>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</si>
  <si>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</si>
  <si>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</si>
  <si>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</si>
  <si>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</si>
  <si>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</si>
  <si>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</si>
  <si>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</si>
  <si>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</si>
  <si>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</si>
  <si>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</si>
  <si>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</si>
  <si>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</si>
  <si>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</si>
  <si>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</si>
  <si>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</si>
  <si>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</si>
  <si>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</si>
  <si>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</si>
  <si>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</si>
  <si>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</si>
  <si>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</si>
  <si>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</si>
  <si>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</si>
  <si>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</si>
  <si>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</si>
  <si>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</si>
  <si>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</si>
  <si>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</si>
  <si>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</si>
  <si>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</si>
  <si>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</si>
  <si>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</si>
  <si>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</si>
  <si>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</si>
  <si>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</si>
  <si>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</si>
  <si>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</si>
  <si>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</si>
  <si>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</si>
  <si>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</si>
  <si>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</si>
  <si>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</si>
  <si>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</si>
  <si>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</si>
  <si>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</si>
  <si>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</si>
  <si>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</si>
  <si>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</si>
  <si>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</si>
  <si>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</si>
  <si>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</si>
  <si>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</si>
  <si>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</si>
  <si>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</si>
  <si>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</si>
  <si>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</si>
  <si>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</si>
  <si>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</si>
  <si>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</si>
  <si>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</si>
  <si>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</si>
  <si>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</si>
  <si>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</si>
  <si>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</si>
  <si>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</si>
  <si>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</si>
  <si>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</si>
  <si>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</si>
  <si>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</si>
  <si>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</si>
  <si>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</si>
  <si>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</si>
  <si>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</si>
  <si>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</si>
  <si>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</si>
  <si>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</si>
  <si>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</si>
  <si>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</si>
  <si>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</si>
  <si>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</si>
  <si>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</si>
  <si>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</si>
  <si>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</si>
  <si>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</si>
  <si>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</si>
  <si>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</si>
  <si>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</si>
  <si>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</si>
  <si>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</si>
  <si>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</si>
  <si>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</si>
  <si>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</si>
  <si>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</si>
  <si>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</si>
  <si>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</si>
  <si>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</si>
  <si>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</si>
  <si>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</si>
  <si>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</si>
  <si>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</si>
  <si>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</si>
  <si>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</si>
  <si>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</si>
  <si>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</si>
  <si>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</si>
  <si>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</si>
  <si>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</si>
  <si>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</si>
  <si>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</si>
  <si>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</si>
  <si>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</si>
  <si>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</si>
  <si>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</si>
  <si>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</si>
  <si>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</si>
  <si>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</si>
  <si>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</si>
  <si>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</si>
  <si>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</si>
  <si>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</si>
  <si>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</si>
  <si>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</si>
  <si>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</si>
  <si>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</si>
  <si>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</si>
  <si>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</si>
  <si>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</si>
  <si>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</si>
  <si>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</si>
  <si>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</si>
  <si>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</si>
  <si>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</si>
  <si>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</si>
  <si>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</si>
  <si>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</si>
  <si>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</si>
  <si>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</si>
  <si>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</si>
  <si>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</si>
  <si>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</si>
  <si>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</si>
  <si>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</si>
  <si>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</si>
  <si>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</si>
  <si>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</si>
  <si>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</si>
  <si>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</si>
  <si>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</si>
  <si>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</si>
  <si>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</si>
  <si>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</si>
  <si>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</si>
  <si>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</si>
  <si>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</si>
  <si>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</si>
  <si>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</si>
  <si>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</si>
  <si>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</si>
  <si>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</si>
  <si>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</si>
  <si>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</si>
  <si>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</si>
  <si>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</si>
  <si>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</si>
  <si>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</si>
  <si>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</si>
  <si>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</si>
  <si>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</si>
  <si>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</si>
  <si>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</si>
  <si>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</si>
  <si>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</si>
  <si>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</si>
  <si>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</si>
  <si>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</si>
  <si>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</si>
  <si>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</si>
  <si>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</si>
  <si>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</si>
  <si>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</si>
  <si>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</si>
  <si>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</si>
  <si>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</si>
  <si>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</si>
  <si>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</si>
  <si>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</si>
  <si>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</si>
  <si>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</si>
  <si>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</si>
  <si>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</si>
  <si>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</si>
  <si>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</si>
  <si>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</si>
  <si>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</si>
  <si>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</si>
  <si>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</si>
  <si>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</si>
  <si>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</si>
  <si>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</si>
  <si>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</si>
  <si>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</si>
  <si>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</si>
  <si>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</si>
  <si>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</si>
  <si>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</si>
  <si>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</si>
  <si>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</si>
  <si>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</si>
  <si>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</si>
  <si>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</si>
  <si>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</si>
  <si>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</si>
  <si>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</si>
  <si>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</si>
  <si>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</si>
  <si>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</si>
  <si>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</si>
  <si>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</si>
  <si>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</si>
  <si>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</si>
  <si>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</si>
  <si>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</si>
  <si>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</si>
  <si>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</si>
  <si>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</si>
  <si>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</si>
  <si>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</si>
  <si>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</si>
  <si>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</si>
  <si>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</si>
  <si>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</si>
  <si>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</si>
  <si>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</si>
  <si>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</si>
  <si>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</si>
  <si>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</si>
  <si>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</si>
  <si>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</si>
  <si>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</si>
  <si>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</si>
  <si>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</si>
  <si>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</si>
  <si>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</si>
  <si>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</si>
  <si>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</si>
  <si>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</si>
  <si>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</si>
  <si>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</si>
  <si>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</si>
  <si>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</si>
  <si>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</si>
  <si>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</si>
  <si>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</si>
  <si>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</si>
  <si>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</si>
  <si>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</si>
  <si>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</si>
  <si>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</si>
  <si>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</si>
  <si>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</si>
  <si>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</si>
  <si>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</si>
  <si>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</si>
  <si>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</si>
  <si>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</si>
  <si>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</si>
  <si>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</si>
  <si>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</si>
  <si>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</si>
  <si>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</si>
  <si>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</si>
  <si>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</si>
  <si>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</si>
  <si>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</si>
  <si>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</si>
  <si>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</si>
  <si>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</si>
  <si>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</si>
  <si>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</si>
  <si>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</si>
  <si>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</si>
  <si>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</si>
  <si>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</si>
  <si>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</si>
  <si>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</si>
  <si>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</si>
  <si>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</si>
  <si>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</si>
  <si>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</si>
  <si>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</si>
  <si>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</si>
  <si>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</si>
  <si>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</si>
  <si>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</si>
  <si>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</si>
  <si>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</si>
  <si>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</si>
  <si>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</si>
  <si>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</si>
  <si>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</si>
  <si>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</si>
  <si>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</si>
  <si>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</si>
  <si>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</si>
  <si>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</si>
  <si>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</si>
  <si>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</si>
  <si>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</si>
  <si>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</si>
  <si>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</si>
  <si>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</si>
  <si>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</si>
  <si>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</si>
  <si>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</si>
  <si>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</si>
  <si>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</si>
  <si>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</si>
  <si>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</si>
  <si>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</si>
  <si>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</si>
  <si>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</si>
  <si>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</si>
  <si>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</si>
  <si>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</si>
  <si>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</si>
  <si>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</si>
  <si>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</si>
  <si>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</si>
  <si>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</si>
  <si>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</si>
  <si>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</si>
  <si>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</si>
  <si>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</si>
  <si>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</si>
  <si>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</si>
  <si>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</si>
  <si>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</si>
  <si>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</si>
  <si>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</si>
  <si>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</si>
  <si>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</si>
  <si>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</si>
  <si>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</si>
  <si>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</si>
  <si>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</si>
  <si>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</si>
  <si>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</si>
  <si>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</si>
  <si>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</si>
  <si>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</si>
  <si>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</si>
  <si>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</si>
  <si>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</si>
  <si>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</si>
  <si>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</si>
  <si>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</si>
  <si>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</si>
  <si>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</si>
  <si>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</si>
  <si>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</si>
  <si>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</si>
  <si>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</si>
  <si>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</si>
  <si>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</si>
  <si>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</si>
  <si>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</si>
  <si>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</si>
  <si>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</si>
  <si>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</si>
  <si>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</si>
  <si>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</si>
  <si>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</si>
  <si>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</si>
  <si>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</si>
  <si>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</si>
  <si>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</si>
  <si>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</si>
  <si>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</si>
  <si>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</si>
  <si>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</si>
  <si>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</si>
  <si>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</si>
  <si>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</si>
  <si>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</si>
  <si>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</si>
  <si>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</si>
  <si>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</si>
  <si>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</si>
  <si>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</si>
  <si>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</si>
  <si>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</si>
  <si>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</si>
  <si>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</si>
  <si>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</si>
  <si>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</si>
  <si>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</si>
  <si>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</si>
  <si>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</si>
  <si>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</si>
  <si>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</si>
  <si>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</si>
  <si>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</si>
  <si>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</si>
  <si>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</si>
  <si>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</si>
  <si>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</si>
  <si>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</si>
  <si>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</si>
  <si>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</si>
  <si>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</si>
  <si>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</si>
  <si>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</si>
  <si>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</si>
  <si>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</si>
  <si>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</si>
  <si>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</si>
  <si>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</si>
  <si>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</si>
  <si>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</si>
  <si>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</si>
  <si>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</si>
  <si>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</si>
  <si>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</si>
  <si>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</si>
  <si>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</si>
  <si>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</si>
  <si>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</si>
  <si>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</si>
  <si>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</si>
  <si>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</si>
  <si>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</si>
  <si>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</si>
  <si>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</si>
  <si>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</si>
  <si>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</si>
  <si>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</si>
  <si>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</si>
  <si>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</si>
  <si>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</si>
  <si>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</si>
  <si>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</si>
  <si>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</si>
  <si>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</si>
  <si>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</si>
  <si>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</si>
  <si>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</si>
  <si>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</si>
  <si>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</si>
  <si>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</si>
  <si>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</si>
  <si>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</si>
  <si>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</si>
  <si>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</si>
  <si>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</si>
  <si>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</si>
  <si>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</si>
  <si>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</si>
  <si>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</si>
  <si>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</si>
  <si>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</si>
  <si>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</si>
  <si>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</si>
  <si>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</si>
  <si>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</si>
  <si>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</si>
  <si>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</si>
  <si>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</si>
  <si>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</si>
  <si>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</si>
  <si>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</si>
  <si>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</si>
  <si>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</si>
  <si>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</si>
  <si>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</si>
  <si>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</si>
  <si>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</si>
  <si>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</si>
  <si>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</si>
  <si>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</si>
  <si>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</si>
  <si>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</si>
  <si>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</si>
  <si>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</si>
  <si>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</si>
  <si>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</si>
  <si>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</si>
  <si>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</si>
  <si>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</si>
  <si>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</si>
  <si>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</si>
  <si>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</si>
  <si>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</si>
  <si>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</si>
  <si>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</si>
  <si>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</si>
  <si>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</si>
  <si>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</si>
  <si>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</si>
  <si>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</si>
  <si>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</si>
  <si>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</si>
  <si>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</si>
  <si>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</si>
  <si>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</si>
  <si>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</si>
  <si>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</si>
  <si>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</si>
  <si>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</si>
  <si>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</si>
  <si>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</si>
  <si>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</si>
  <si>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</si>
  <si>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</si>
  <si>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</si>
  <si>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</si>
  <si>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</si>
  <si>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</si>
  <si>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</si>
  <si>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</si>
  <si>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</si>
  <si>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</si>
  <si>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</si>
  <si>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</si>
  <si>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</si>
  <si>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</si>
  <si>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</si>
  <si>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</si>
  <si>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</si>
  <si>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</si>
  <si>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</si>
  <si>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</si>
  <si>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</si>
  <si>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</si>
  <si>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</si>
  <si>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</si>
  <si>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</si>
  <si>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</si>
  <si>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</si>
  <si>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</si>
  <si>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</si>
  <si>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</si>
  <si>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</si>
  <si>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</si>
  <si>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</si>
  <si>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</si>
  <si>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</si>
  <si>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</si>
  <si>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</si>
  <si>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</si>
  <si>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</si>
  <si>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</si>
  <si>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</si>
  <si>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</si>
  <si>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</si>
  <si>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</si>
  <si>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</si>
  <si>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</si>
  <si>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</si>
  <si>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</si>
  <si>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</si>
  <si>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</si>
  <si>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</si>
  <si>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</si>
  <si>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</si>
  <si>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</si>
  <si>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</si>
  <si>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</si>
  <si>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</si>
  <si>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</si>
  <si>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</si>
  <si>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</si>
  <si>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</si>
  <si>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</si>
  <si>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</si>
  <si>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</si>
  <si>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</si>
  <si>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</si>
  <si>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</si>
  <si>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</si>
  <si>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</si>
  <si>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</si>
  <si>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</si>
  <si>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</si>
  <si>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</si>
  <si>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</si>
  <si>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</si>
  <si>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</si>
  <si>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</si>
  <si>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</si>
  <si>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</si>
  <si>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</si>
  <si>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</si>
  <si>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</si>
  <si>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</si>
  <si>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</si>
  <si>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</si>
  <si>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</si>
  <si>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</si>
  <si>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</si>
  <si>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</si>
  <si>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</si>
  <si>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</si>
  <si>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</si>
  <si>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</si>
  <si>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</si>
  <si>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</si>
  <si>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</si>
  <si>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</si>
  <si>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</si>
  <si>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</si>
  <si>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</si>
  <si>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</si>
  <si>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</si>
  <si>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</si>
  <si>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</si>
  <si>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</si>
  <si>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</si>
  <si>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</si>
  <si>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</si>
  <si>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</si>
  <si>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</si>
  <si>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</si>
  <si>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</si>
  <si>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</si>
  <si>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</si>
  <si>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</si>
  <si>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</si>
  <si>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</si>
  <si>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</si>
  <si>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</si>
  <si>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</si>
  <si>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</si>
  <si>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</si>
  <si>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</si>
  <si>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</si>
  <si>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</si>
  <si>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</si>
  <si>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</si>
  <si>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</si>
  <si>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</si>
  <si>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</si>
  <si>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</si>
  <si>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</si>
  <si>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</si>
  <si>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</si>
  <si>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</si>
  <si>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</si>
  <si>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</si>
  <si>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</si>
  <si>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</si>
  <si>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</si>
  <si>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</si>
  <si>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</si>
  <si>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</si>
  <si>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</si>
  <si>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</si>
  <si>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</si>
  <si>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</si>
  <si>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</si>
  <si>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</si>
  <si>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</si>
  <si>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</si>
  <si>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</si>
  <si>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</si>
  <si>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</si>
  <si>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</si>
  <si>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</si>
  <si>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</si>
  <si>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</si>
  <si>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</si>
  <si>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</si>
  <si>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</si>
  <si>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</si>
  <si>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</si>
  <si>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</si>
  <si>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</si>
  <si>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</si>
  <si>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</si>
  <si>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</si>
  <si>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</si>
  <si>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</si>
  <si>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</si>
  <si>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</si>
  <si>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</si>
  <si>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</si>
  <si>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</si>
  <si>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</si>
  <si>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</si>
  <si>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</si>
  <si>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</si>
  <si>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</si>
  <si>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</si>
  <si>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</si>
  <si>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</si>
  <si>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</si>
  <si>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</si>
  <si>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</si>
  <si>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</si>
  <si>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</si>
  <si>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</si>
  <si>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</si>
  <si>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</si>
  <si>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</si>
  <si>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</si>
  <si>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</si>
  <si>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</si>
  <si>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</si>
  <si>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</si>
  <si>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</si>
  <si>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</si>
  <si>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</si>
  <si>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</si>
  <si>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</si>
  <si>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</si>
  <si>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</si>
  <si>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</si>
  <si>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</si>
  <si>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</si>
  <si>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</si>
  <si>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</si>
  <si>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</si>
  <si>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</si>
  <si>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</si>
  <si>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</si>
  <si>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</si>
  <si>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</si>
  <si>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</si>
  <si>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</si>
  <si>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</si>
  <si>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</si>
  <si>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</si>
  <si>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</si>
  <si>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</si>
  <si>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</si>
  <si>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</si>
  <si>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</si>
  <si>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</si>
  <si>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</si>
  <si>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</si>
  <si>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</si>
  <si>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</si>
  <si>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</si>
  <si>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</si>
  <si>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</si>
  <si>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</si>
  <si>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</si>
  <si>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</si>
  <si>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</si>
  <si>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</si>
  <si>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</si>
  <si>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</si>
  <si>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</si>
  <si>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</si>
  <si>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</si>
  <si>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</si>
  <si>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</si>
  <si>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</si>
  <si>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</si>
  <si>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</si>
  <si>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</si>
  <si>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</si>
  <si>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</si>
  <si>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</si>
  <si>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</si>
  <si>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</si>
  <si>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</si>
  <si>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</si>
  <si>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</si>
  <si>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</si>
  <si>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</si>
  <si>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</si>
  <si>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</si>
  <si>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</si>
  <si>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</si>
  <si>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</si>
  <si>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</si>
  <si>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</si>
  <si>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</si>
  <si>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</si>
  <si>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</si>
  <si>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</si>
  <si>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</si>
  <si>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</si>
  <si>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</si>
  <si>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</si>
  <si>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</si>
  <si>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</si>
  <si>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</si>
  <si>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</si>
  <si>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</si>
  <si>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</si>
  <si>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</si>
  <si>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</si>
  <si>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</si>
  <si>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</si>
  <si>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</si>
  <si>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</si>
  <si>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</si>
  <si>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</si>
  <si>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</si>
  <si>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</si>
  <si>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</si>
  <si>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</si>
  <si>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</si>
  <si>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</si>
  <si>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</si>
  <si>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</si>
  <si>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</si>
  <si>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</si>
  <si>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</si>
  <si>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</si>
  <si>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</si>
  <si>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</si>
  <si>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</si>
  <si>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</si>
  <si>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</si>
  <si>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</si>
  <si>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</si>
  <si>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</si>
  <si>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</si>
  <si>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</si>
  <si>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</si>
  <si>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</si>
  <si>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</si>
  <si>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</si>
  <si>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</si>
  <si>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</si>
  <si>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</si>
  <si>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</si>
  <si>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</si>
  <si>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</si>
  <si>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</si>
  <si>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</si>
  <si>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</si>
  <si>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</si>
  <si>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</si>
  <si>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</si>
  <si>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</si>
  <si>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</si>
  <si>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</si>
  <si>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</si>
  <si>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</si>
  <si>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</si>
  <si>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</si>
  <si>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</si>
  <si>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</si>
  <si>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</si>
  <si>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</si>
  <si>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</si>
  <si>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</si>
  <si>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</si>
  <si>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</si>
  <si>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</si>
  <si>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</si>
  <si>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</si>
  <si>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</si>
  <si>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</si>
  <si>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</si>
  <si>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</si>
  <si>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</si>
  <si>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</si>
  <si>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</si>
  <si>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</si>
  <si>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</si>
  <si>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</si>
  <si>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</si>
  <si>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</si>
  <si>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</si>
  <si>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</si>
  <si>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</si>
  <si>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</si>
  <si>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</si>
  <si>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</si>
  <si>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</si>
  <si>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</si>
  <si>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</si>
  <si>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</si>
  <si>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</si>
  <si>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</si>
  <si>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</si>
  <si>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</si>
  <si>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</si>
  <si>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</si>
  <si>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</si>
  <si>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</si>
  <si>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</si>
  <si>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</si>
  <si>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</si>
  <si>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</si>
  <si>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</si>
  <si>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</si>
  <si>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</si>
  <si>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</si>
  <si>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</si>
  <si>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</si>
  <si>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</si>
  <si>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</si>
  <si>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</si>
  <si>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</si>
  <si>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</si>
  <si>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</si>
  <si>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</si>
  <si>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</si>
  <si>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</si>
  <si>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</si>
  <si>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</si>
  <si>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</si>
  <si>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</si>
  <si>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</si>
  <si>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</si>
  <si>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</si>
  <si>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</si>
  <si>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</si>
  <si>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</si>
  <si>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</si>
  <si>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</si>
  <si>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</si>
  <si>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</si>
  <si>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</si>
  <si>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</si>
  <si>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</si>
  <si>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</si>
  <si>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</si>
  <si>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</si>
  <si>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</si>
  <si>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</si>
  <si>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</si>
  <si>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</si>
  <si>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</si>
  <si>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</si>
  <si>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</si>
  <si>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</si>
  <si>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</si>
  <si>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</si>
  <si>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</si>
  <si>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</si>
  <si>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</si>
  <si>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</si>
  <si>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</si>
  <si>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</si>
  <si>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</si>
  <si>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</si>
  <si>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</si>
  <si>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</si>
  <si>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</si>
  <si>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</si>
  <si>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</si>
  <si>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</si>
  <si>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</si>
  <si>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</si>
  <si>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</si>
  <si>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</si>
  <si>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</si>
  <si>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</si>
  <si>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</si>
  <si>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</si>
  <si>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</si>
  <si>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</si>
  <si>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</si>
  <si>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</si>
  <si>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</si>
  <si>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</si>
  <si>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</si>
  <si>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</si>
  <si>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</si>
  <si>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</si>
  <si>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</si>
  <si>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</si>
  <si>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</si>
  <si>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</si>
  <si>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</si>
  <si>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</si>
  <si>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</si>
  <si>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</si>
  <si>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</si>
  <si>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</si>
  <si>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</si>
  <si>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</si>
  <si>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</si>
  <si>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</si>
  <si>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</si>
  <si>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</si>
  <si>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</si>
  <si>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</si>
  <si>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</si>
  <si>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</si>
  <si>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</si>
  <si>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</si>
  <si>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</si>
  <si>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</si>
  <si>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</si>
  <si>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</si>
  <si>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</si>
  <si>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</si>
  <si>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</si>
  <si>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</si>
  <si>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</si>
  <si>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</si>
  <si>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</si>
  <si>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</si>
  <si>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</si>
  <si>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</si>
  <si>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</si>
  <si>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</si>
  <si>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</si>
  <si>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</si>
  <si>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</si>
  <si>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</si>
  <si>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</si>
  <si>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</si>
  <si>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</si>
  <si>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</si>
  <si>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</si>
  <si>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</si>
  <si>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</si>
  <si>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</si>
  <si>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</si>
  <si>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</si>
  <si>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</si>
  <si>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</si>
  <si>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</si>
  <si>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</si>
  <si>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</si>
  <si>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</si>
  <si>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</si>
  <si>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</si>
  <si>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</si>
  <si>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</si>
  <si>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</si>
  <si>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</si>
  <si>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</si>
  <si>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</si>
  <si>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</si>
  <si>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</si>
  <si>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</si>
  <si>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</si>
  <si>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</si>
  <si>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</si>
  <si>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</si>
  <si>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</si>
  <si>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</si>
  <si>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</si>
  <si>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</si>
  <si>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</si>
  <si>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</si>
  <si>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</si>
  <si>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</si>
  <si>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</si>
  <si>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</si>
  <si>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</si>
  <si>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</si>
  <si>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</si>
  <si>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</si>
  <si>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</si>
  <si>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</si>
  <si>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</si>
  <si>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</si>
  <si>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</si>
  <si>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</si>
  <si>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</si>
  <si>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</si>
  <si>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</si>
  <si>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</si>
  <si>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</si>
  <si>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</si>
  <si>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</si>
  <si>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</si>
  <si>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</si>
  <si>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</si>
  <si>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</si>
  <si>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</si>
  <si>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</si>
  <si>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</si>
  <si>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</si>
  <si>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</si>
  <si>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</si>
  <si>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</si>
  <si>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</si>
  <si>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</si>
  <si>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</si>
  <si>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</si>
  <si>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</si>
  <si>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</si>
  <si>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</si>
  <si>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</si>
  <si>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</si>
  <si>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</si>
  <si>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</si>
  <si>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</si>
  <si>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</si>
  <si>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</si>
  <si>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</si>
  <si>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</si>
  <si>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</si>
  <si>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</si>
  <si>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</si>
  <si>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</si>
  <si>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</si>
  <si>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</si>
  <si>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</si>
  <si>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</si>
  <si>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</si>
  <si>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</si>
  <si>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</si>
  <si>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</si>
  <si>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</si>
  <si>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</si>
  <si>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</si>
  <si>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</si>
  <si>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</si>
  <si>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</si>
  <si>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</si>
  <si>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</si>
  <si>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</si>
  <si>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</si>
  <si>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</si>
  <si>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</si>
  <si>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</si>
  <si>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</si>
  <si>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</si>
  <si>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</si>
  <si>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</si>
  <si>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</si>
  <si>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</si>
  <si>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</si>
  <si>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</si>
  <si>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</si>
  <si>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</si>
  <si>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</si>
  <si>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</si>
  <si>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</si>
  <si>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</si>
  <si>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</si>
  <si>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</si>
  <si>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</si>
  <si>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</si>
  <si>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</si>
  <si>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</si>
  <si>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</si>
  <si>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</si>
  <si>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</si>
  <si>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</si>
  <si>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</si>
  <si>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</si>
  <si>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</si>
  <si>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</si>
  <si>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</si>
  <si>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</si>
  <si>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</si>
  <si>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</si>
  <si>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</si>
  <si>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</si>
  <si>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</si>
  <si>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</si>
  <si>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</si>
  <si>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</si>
  <si>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</si>
  <si>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</si>
  <si>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</si>
  <si>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</si>
  <si>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</si>
  <si>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</si>
  <si>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</si>
  <si>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</si>
  <si>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</si>
  <si>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</si>
  <si>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</si>
  <si>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</si>
  <si>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</si>
  <si>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</si>
  <si>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</si>
  <si>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</si>
  <si>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</si>
  <si>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</si>
  <si>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</si>
  <si>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</si>
  <si>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</si>
  <si>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</si>
  <si>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</si>
  <si>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</si>
  <si>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</si>
  <si>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</si>
  <si>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</si>
  <si>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</si>
  <si>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</si>
  <si>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</si>
  <si>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</si>
  <si>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</si>
  <si>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</si>
  <si>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</si>
  <si>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</si>
  <si>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</si>
  <si>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</si>
  <si>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</si>
  <si>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</si>
  <si>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</si>
  <si>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</si>
  <si>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</si>
  <si>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</si>
  <si>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</si>
  <si>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</si>
  <si>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</si>
  <si>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</si>
  <si>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</si>
  <si>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</si>
  <si>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</si>
  <si>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</si>
  <si>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</si>
  <si>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</si>
  <si>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</si>
  <si>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</si>
  <si>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</si>
  <si>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</si>
  <si>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</si>
  <si>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</si>
  <si>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</si>
  <si>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</si>
  <si>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</si>
  <si>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</si>
  <si>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</si>
  <si>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</si>
  <si>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</si>
  <si>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</si>
  <si>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</si>
  <si>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</si>
  <si>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</si>
  <si>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</si>
  <si>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</si>
  <si>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</si>
  <si>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</si>
  <si>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</si>
  <si>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</si>
  <si>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</si>
  <si>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</si>
  <si>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</si>
  <si>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</si>
  <si>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</si>
  <si>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</si>
  <si>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</si>
  <si>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</si>
  <si>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</si>
  <si>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</si>
  <si>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</si>
  <si>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</si>
  <si>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</si>
  <si>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</si>
  <si>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</si>
  <si>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</si>
  <si>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</si>
  <si>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</si>
  <si>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</si>
  <si>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</si>
  <si>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</si>
  <si>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</si>
  <si>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</si>
  <si>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</si>
  <si>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</si>
  <si>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</si>
  <si>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</si>
  <si>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</si>
  <si>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</si>
  <si>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</si>
  <si>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</si>
  <si>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</si>
  <si>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</si>
  <si>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</si>
  <si>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</si>
  <si>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</si>
  <si>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</si>
  <si>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</si>
  <si>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</si>
  <si>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</si>
  <si>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</si>
  <si>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</si>
  <si>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</si>
  <si>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</si>
  <si>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</si>
  <si>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</si>
  <si>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</si>
  <si>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</si>
  <si>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</si>
  <si>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</si>
  <si>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</si>
  <si>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</si>
  <si>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</si>
  <si>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</si>
  <si>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</si>
  <si>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</si>
  <si>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</si>
  <si>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</si>
  <si>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</si>
  <si>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</si>
  <si>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</si>
  <si>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</si>
  <si>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</si>
  <si>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</si>
  <si>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</si>
  <si>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</si>
  <si>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</si>
  <si>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</si>
  <si>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</si>
  <si>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</si>
  <si>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</si>
  <si>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</si>
  <si>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</si>
  <si>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</si>
  <si>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</si>
  <si>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</si>
  <si>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</si>
  <si>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</si>
  <si>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</si>
  <si>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</si>
  <si>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</si>
  <si>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</si>
  <si>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</si>
  <si>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</si>
  <si>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</si>
  <si>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</si>
  <si>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</si>
  <si>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</si>
  <si>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</si>
  <si>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</si>
  <si>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</si>
  <si>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</si>
  <si>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</si>
  <si>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</si>
  <si>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</si>
  <si>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</si>
  <si>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</si>
  <si>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</si>
  <si>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</si>
  <si>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</si>
  <si>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</si>
  <si>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</si>
  <si>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</si>
  <si>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</si>
  <si>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</si>
  <si>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</si>
  <si>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</si>
  <si>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</si>
  <si>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</si>
  <si>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</si>
  <si>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</si>
  <si>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</si>
  <si>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</si>
  <si>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</si>
  <si>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</si>
  <si>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</si>
  <si>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</si>
  <si>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</si>
  <si>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</si>
  <si>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</si>
  <si>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</si>
  <si>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</si>
  <si>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</si>
  <si>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</si>
  <si>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</si>
  <si>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</si>
  <si>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</si>
  <si>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</si>
  <si>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</si>
  <si>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</si>
  <si>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</si>
  <si>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</si>
  <si>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</si>
  <si>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</si>
  <si>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</si>
  <si>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</si>
  <si>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</si>
  <si>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</si>
  <si>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</si>
  <si>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</si>
  <si>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</si>
  <si>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</si>
  <si>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</si>
  <si>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</si>
  <si>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</si>
  <si>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</si>
  <si>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</si>
  <si>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</si>
  <si>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</si>
  <si>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</si>
  <si>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</si>
  <si>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</si>
  <si>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</si>
  <si>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</si>
  <si>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</si>
  <si>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</si>
  <si>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</si>
  <si>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</si>
  <si>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</si>
  <si>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</si>
  <si>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</si>
  <si>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</si>
  <si>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</si>
  <si>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</si>
  <si>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</si>
  <si>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</si>
  <si>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</si>
  <si>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</si>
  <si>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</si>
  <si>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</si>
  <si>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</si>
  <si>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</si>
  <si>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</si>
  <si>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</si>
  <si>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</si>
  <si>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</si>
  <si>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</si>
  <si>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</si>
  <si>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</si>
  <si>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</si>
  <si>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</si>
  <si>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</si>
  <si>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</si>
  <si>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</si>
  <si>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</si>
  <si>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</si>
  <si>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</si>
  <si>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</si>
  <si>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</si>
  <si>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</si>
  <si>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</si>
  <si>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</si>
  <si>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</si>
  <si>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</si>
  <si>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</si>
  <si>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</si>
  <si>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</si>
  <si>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</si>
  <si>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</si>
  <si>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</si>
  <si>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</si>
  <si>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</si>
  <si>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</si>
  <si>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</si>
  <si>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</si>
  <si>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</si>
  <si>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</si>
  <si>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</si>
  <si>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</si>
  <si>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</si>
  <si>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</si>
  <si>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</si>
  <si>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</si>
  <si>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</si>
  <si>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</si>
  <si>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</si>
  <si>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</si>
  <si>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</si>
  <si>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</si>
  <si>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</si>
  <si>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</si>
  <si>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</si>
  <si>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</si>
  <si>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</si>
  <si>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</si>
  <si>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</si>
  <si>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</si>
  <si>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</si>
  <si>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</si>
  <si>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</si>
  <si>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</si>
  <si>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</si>
  <si>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</si>
  <si>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</si>
  <si>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</si>
  <si>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</si>
  <si>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</si>
  <si>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</si>
  <si>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</si>
  <si>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</si>
  <si>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</si>
  <si>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</si>
  <si>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</si>
  <si>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</si>
  <si>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</si>
  <si>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</si>
  <si>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</si>
  <si>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</si>
  <si>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</si>
  <si>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</si>
  <si>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</si>
  <si>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</si>
  <si>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</si>
  <si>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</si>
  <si>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</si>
  <si>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</si>
  <si>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</si>
  <si>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</si>
  <si>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</si>
  <si>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</si>
  <si>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</si>
  <si>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</si>
  <si>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</si>
  <si>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</si>
  <si>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</si>
  <si>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</si>
  <si>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</si>
  <si>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</si>
  <si>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</si>
  <si>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</si>
  <si>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</si>
  <si>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</si>
  <si>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</si>
  <si>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</si>
  <si>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</si>
  <si>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</si>
  <si>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</si>
  <si>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</si>
  <si>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</si>
  <si>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</si>
  <si>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</si>
  <si>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</si>
  <si>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</si>
  <si>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</si>
  <si>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</si>
  <si>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</si>
  <si>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</si>
  <si>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</si>
  <si>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</si>
  <si>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</si>
  <si>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</si>
  <si>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</si>
  <si>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</si>
  <si>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</si>
  <si>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</si>
  <si>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</si>
  <si>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</si>
  <si>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</si>
  <si>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</si>
  <si>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</si>
  <si>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</si>
  <si>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</si>
  <si>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</si>
  <si>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</si>
  <si>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</si>
  <si>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</si>
  <si>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</si>
  <si>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</si>
  <si>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</si>
  <si>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</si>
  <si>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</si>
  <si>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</si>
  <si>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</si>
  <si>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</si>
  <si>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</si>
  <si>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</si>
  <si>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</si>
  <si>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</si>
  <si>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</si>
  <si>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</si>
  <si>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</si>
  <si>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</si>
  <si>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</si>
  <si>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</si>
  <si>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</si>
  <si>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</si>
  <si>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</si>
  <si>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</si>
  <si>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</si>
  <si>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</si>
  <si>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</si>
  <si>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</si>
  <si>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</si>
  <si>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</si>
  <si>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</si>
  <si>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</si>
  <si>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</si>
  <si>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</si>
  <si>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</si>
  <si>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</si>
  <si>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</si>
  <si>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</si>
  <si>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</si>
  <si>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</si>
  <si>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</si>
  <si>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</si>
  <si>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</si>
  <si>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</si>
  <si>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</si>
  <si>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</si>
  <si>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</si>
  <si>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</si>
  <si>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</si>
  <si>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</si>
  <si>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</si>
  <si>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</si>
  <si>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</si>
  <si>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</si>
  <si>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</si>
  <si>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</si>
  <si>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</si>
  <si>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</si>
  <si>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</si>
  <si>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</si>
  <si>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</si>
  <si>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</si>
  <si>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</si>
  <si>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</si>
  <si>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</si>
  <si>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</si>
  <si>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</si>
  <si>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</si>
  <si>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</si>
  <si>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</si>
  <si>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</si>
  <si>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</si>
  <si>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</si>
  <si>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</si>
  <si>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</si>
  <si>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</si>
  <si>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</si>
  <si>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</si>
  <si>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</si>
  <si>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</si>
  <si>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</si>
  <si>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</si>
  <si>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</si>
  <si>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</si>
  <si>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</si>
  <si>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</si>
  <si>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</si>
  <si>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</si>
  <si>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</si>
  <si>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</si>
  <si>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</si>
  <si>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</si>
  <si>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</si>
  <si>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</si>
  <si>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</si>
  <si>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</si>
  <si>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</si>
  <si>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</si>
  <si>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</si>
  <si>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</si>
  <si>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</si>
  <si>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</si>
  <si>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</si>
  <si>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</si>
  <si>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</si>
  <si>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</si>
  <si>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</si>
  <si>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</si>
  <si>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</si>
  <si>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</si>
  <si>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</si>
  <si>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</si>
  <si>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</si>
  <si>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</si>
  <si>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</si>
  <si>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</si>
  <si>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</si>
  <si>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</si>
  <si>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</si>
  <si>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</si>
  <si>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</si>
  <si>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</si>
  <si>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</si>
  <si>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</si>
  <si>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</si>
  <si>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</si>
  <si>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</si>
  <si>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</si>
  <si>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</si>
  <si>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</si>
  <si>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</si>
  <si>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</si>
  <si>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</si>
  <si>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</si>
  <si>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</si>
  <si>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</si>
  <si>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</si>
  <si>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</si>
  <si>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</si>
  <si>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</si>
  <si>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</si>
  <si>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</si>
  <si>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</si>
  <si>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</si>
  <si>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</si>
  <si>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</si>
  <si>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</si>
  <si>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</si>
  <si>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</si>
  <si>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</si>
  <si>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</si>
  <si>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</si>
  <si>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</si>
  <si>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</si>
  <si>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</si>
  <si>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</si>
  <si>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</si>
  <si>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</si>
  <si>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</si>
  <si>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</si>
  <si>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</si>
  <si>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</si>
  <si>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</si>
  <si>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</si>
  <si>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</si>
  <si>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</si>
  <si>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</si>
  <si>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</si>
  <si>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</si>
  <si>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</si>
  <si>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</si>
  <si>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</si>
  <si>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</si>
  <si>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</si>
  <si>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</si>
  <si>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</si>
  <si>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</si>
  <si>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</si>
  <si>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</si>
  <si>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</si>
  <si>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</si>
  <si>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</si>
  <si>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</si>
  <si>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</si>
  <si>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</si>
  <si>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</si>
  <si>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</si>
  <si>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</si>
  <si>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</si>
  <si>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</si>
  <si>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</si>
  <si>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</si>
  <si>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</si>
  <si>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</si>
  <si>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</si>
  <si>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</si>
  <si>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</si>
  <si>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</si>
  <si>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</si>
  <si>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</si>
  <si>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</si>
  <si>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</si>
  <si>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</si>
  <si>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</si>
  <si>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</si>
  <si>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</si>
  <si>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</si>
  <si>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</si>
  <si>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</si>
  <si>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</si>
  <si>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</si>
  <si>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</si>
  <si>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</si>
  <si>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</si>
  <si>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</si>
  <si>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</si>
  <si>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</si>
  <si>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</si>
  <si>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</si>
  <si>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</si>
  <si>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</si>
  <si>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</si>
  <si>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</si>
  <si>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</si>
  <si>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</si>
  <si>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</si>
  <si>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</si>
  <si>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</si>
  <si>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</si>
  <si>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</si>
  <si>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</si>
  <si>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</si>
  <si>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</si>
  <si>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</si>
  <si>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</si>
  <si>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</si>
  <si>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</si>
  <si>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</si>
  <si>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</si>
  <si>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</si>
  <si>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</si>
  <si>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</si>
  <si>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</si>
  <si>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</si>
  <si>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</si>
  <si>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</si>
  <si>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</si>
  <si>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</si>
  <si>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</si>
  <si>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</si>
  <si>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</si>
  <si>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</si>
  <si>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</si>
  <si>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</si>
  <si>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</si>
  <si>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</si>
  <si>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</si>
  <si>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</si>
  <si>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</si>
  <si>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</si>
  <si>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</si>
  <si>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</si>
  <si>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</si>
  <si>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</si>
  <si>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</si>
  <si>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</si>
  <si>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</si>
  <si>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</si>
  <si>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</si>
  <si>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</si>
  <si>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</si>
  <si>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</si>
  <si>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</si>
  <si>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</si>
  <si>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</si>
  <si>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</si>
  <si>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</si>
  <si>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</si>
  <si>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</si>
  <si>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</si>
  <si>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</si>
  <si>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</si>
  <si>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</si>
  <si>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</si>
  <si>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</si>
  <si>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</si>
  <si>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</si>
  <si>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</si>
  <si>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</si>
  <si>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</si>
  <si>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</si>
  <si>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</si>
  <si>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</si>
  <si>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</si>
  <si>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</si>
  <si>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</si>
  <si>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</si>
  <si>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</si>
  <si>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</si>
  <si>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</si>
  <si>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</si>
  <si>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</si>
  <si>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</si>
  <si>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</si>
  <si>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</si>
  <si>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</si>
  <si>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</si>
  <si>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</si>
  <si>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</si>
  <si>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</si>
  <si>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</si>
  <si>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</si>
  <si>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</si>
  <si>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</si>
  <si>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</si>
  <si>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</si>
  <si>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</si>
  <si>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</si>
  <si>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</si>
  <si>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</si>
  <si>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</si>
  <si>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</si>
  <si>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</si>
  <si>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</si>
  <si>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</si>
  <si>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</si>
  <si>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</si>
  <si>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</si>
  <si>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</si>
  <si>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</si>
  <si>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</si>
  <si>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</si>
  <si>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</si>
  <si>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</si>
  <si>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</si>
  <si>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</si>
  <si>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</si>
  <si>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</si>
  <si>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</si>
  <si>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</si>
  <si>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</si>
  <si>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</si>
  <si>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</si>
  <si>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</si>
  <si>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</si>
  <si>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</si>
  <si>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</si>
  <si>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</si>
  <si>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</si>
  <si>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</si>
  <si>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</si>
  <si>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</si>
  <si>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</si>
  <si>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</si>
  <si>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</si>
  <si>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</si>
  <si>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</si>
  <si>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</si>
  <si>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</si>
  <si>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</si>
  <si>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</si>
  <si>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</si>
  <si>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</si>
  <si>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</si>
  <si>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</si>
  <si>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</si>
  <si>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</si>
  <si>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</si>
  <si>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</si>
  <si>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</si>
  <si>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</si>
  <si>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</si>
  <si>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</si>
  <si>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</si>
  <si>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</si>
  <si>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</si>
  <si>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</si>
  <si>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</si>
  <si>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</si>
  <si>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</si>
  <si>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</si>
  <si>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</si>
  <si>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</si>
  <si>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</si>
  <si>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</si>
  <si>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</si>
  <si>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</si>
  <si>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</si>
  <si>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</si>
  <si>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</si>
  <si>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</si>
  <si>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</si>
  <si>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</si>
  <si>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</si>
  <si>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</si>
  <si>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</si>
  <si>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</si>
  <si>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</si>
  <si>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</si>
  <si>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</si>
  <si>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</si>
  <si>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</si>
  <si>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</si>
  <si>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</si>
  <si>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</si>
  <si>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</si>
  <si>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</si>
  <si>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</si>
  <si>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</si>
  <si>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</si>
  <si>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</si>
  <si>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</si>
  <si>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</si>
  <si>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</si>
  <si>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</si>
  <si>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</si>
  <si>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</si>
  <si>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</si>
  <si>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</si>
  <si>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</si>
  <si>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</si>
  <si>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</si>
  <si>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</si>
  <si>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</si>
  <si>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</si>
  <si>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</si>
  <si>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</si>
  <si>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</si>
  <si>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</si>
  <si>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</si>
  <si>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</si>
  <si>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</si>
  <si>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</si>
  <si>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</si>
  <si>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</si>
  <si>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</si>
  <si>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</si>
  <si>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</si>
  <si>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</si>
  <si>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</si>
  <si>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</si>
  <si>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</si>
  <si>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</si>
  <si>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</si>
  <si>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</si>
  <si>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</si>
  <si>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</si>
  <si>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</si>
  <si>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</si>
  <si>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</si>
  <si>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</si>
  <si>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</si>
  <si>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</si>
  <si>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</si>
  <si>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</si>
  <si>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</si>
  <si>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</si>
  <si>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</si>
  <si>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</si>
  <si>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</si>
  <si>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</si>
  <si>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</si>
  <si>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</si>
  <si>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</si>
  <si>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</si>
  <si>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</si>
  <si>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</si>
  <si>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</si>
  <si>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</si>
  <si>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</si>
  <si>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</si>
  <si>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</si>
  <si>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</si>
  <si>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</si>
  <si>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</si>
  <si>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</si>
  <si>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</si>
  <si>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</si>
  <si>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</si>
  <si>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</si>
  <si>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</si>
  <si>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</si>
  <si>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</si>
  <si>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</si>
  <si>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</si>
  <si>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</si>
  <si>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</si>
  <si>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</si>
  <si>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</si>
  <si>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</si>
  <si>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</si>
  <si>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</si>
  <si>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</si>
  <si>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</si>
  <si>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</si>
  <si>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</si>
  <si>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</si>
  <si>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</si>
  <si>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</si>
  <si>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</si>
  <si>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</si>
  <si>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</si>
  <si>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</si>
  <si>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</si>
  <si>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</si>
  <si>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</si>
  <si>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</si>
  <si>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</si>
  <si>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</si>
  <si>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</si>
  <si>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</si>
  <si>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</si>
  <si>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</si>
  <si>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</si>
  <si>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</si>
  <si>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</si>
  <si>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</si>
  <si>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</si>
  <si>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</si>
  <si>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</si>
  <si>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</si>
  <si>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</si>
  <si>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</si>
  <si>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</si>
  <si>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</si>
  <si>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</si>
  <si>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</si>
  <si>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</si>
  <si>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</si>
  <si>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</si>
  <si>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</si>
  <si>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</si>
  <si>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</si>
  <si>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</si>
  <si>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</si>
  <si>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</si>
  <si>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</si>
  <si>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</si>
  <si>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</si>
  <si>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</si>
  <si>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</si>
  <si>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</si>
  <si>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</si>
  <si>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</si>
  <si>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</si>
  <si>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</si>
  <si>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</si>
  <si>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</si>
  <si>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</si>
  <si>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</si>
  <si>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</si>
  <si>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</si>
  <si>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</si>
  <si>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</si>
  <si>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</si>
  <si>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</si>
  <si>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</si>
  <si>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</si>
  <si>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</si>
  <si>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</si>
  <si>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</si>
  <si>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</si>
  <si>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</si>
  <si>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</si>
  <si>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</si>
  <si>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</si>
  <si>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</si>
  <si>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</si>
  <si>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</si>
  <si>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</si>
  <si>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</si>
  <si>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</si>
  <si>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</si>
  <si>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</si>
  <si>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</si>
  <si>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</si>
  <si>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</si>
  <si>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</si>
  <si>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</si>
  <si>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</si>
  <si>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</si>
  <si>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</si>
  <si>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</si>
  <si>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</si>
  <si>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</si>
  <si>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</si>
  <si>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</si>
  <si>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</si>
  <si>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</si>
  <si>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</si>
  <si>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</si>
  <si>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</si>
  <si>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</si>
  <si>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</si>
  <si>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</si>
  <si>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</si>
  <si>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</si>
  <si>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</si>
  <si>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</si>
  <si>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</si>
  <si>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</si>
  <si>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</si>
  <si>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</si>
  <si>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</si>
  <si>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</si>
  <si>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</si>
  <si>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</si>
  <si>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</si>
  <si>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</si>
  <si>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</si>
  <si>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</si>
  <si>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</si>
  <si>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</si>
  <si>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</si>
  <si>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</si>
  <si>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</si>
  <si>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</si>
  <si>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</si>
  <si>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</si>
  <si>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</si>
  <si>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</si>
  <si>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</si>
  <si>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Em team on the way need 35m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</si>
</sst>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324.11453252314823</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45987.062958449074</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45987.062958449074</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45987.062958449074</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45987.062958449074</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45987.062958449074</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45987.062958449074</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45987.062958449074</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45987.062958449074</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45987.062958449074</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45987.062958449074</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45987.062958449074</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45987.062958449074</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45987.062958449074</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45987.062958449074</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45987.062958449074</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45987.062958449074</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45987.062958449074</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45987.062958449074</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45987.062958449074</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45987.062958449074</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45987.062958449074</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45987.062958449074</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45987.062958449074</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45987.062958449074</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45987.062958449074</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45987.062958449074</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45987.062958449074</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45987.062958449074</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45987.062958449074</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45987.062958449074</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45987.062958449074</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45987.062958449074</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45987.062958449074</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45987.062958449074</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45987.062958449074</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45987.062958449074</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45987.062958449074</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45987.062958449074</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45987.062958449074</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45987.062958449074</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45987.062958449074</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45987.062958449074</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45987.062958449074</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45987.062958449074</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45987.062958449074</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45987.062958449074</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45987.062958449074</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45987.062958449074</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45987.062958449074</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45987.062958449074</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45987.062958449074</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45987.062958449074</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45987.062958449074</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952D8BB-9E1F-4900-A721-D75DD492B4F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162.06312048611289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2.6755394675928983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8987</v>
      </c>
      <c r="E5" s="102"/>
      <c r="F5" s="103"/>
      <c r="G5" s="104">
        <f ca="1">IFERROR(NOW()-F5,"-")</f>
        <v>45987.062958449074</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45987.062958449074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45987.062958449074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45987.062958449074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45987.062958449074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45987.062958449074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45987.062958449074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45987.062958449074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45987.062958449074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45987.062958449074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45987.062958449074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45987.062958449074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45987.062958449074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45987.062958449074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45987.062958449074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45987.062958449074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45987.062958449074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45987.062958449074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45987.062958449074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45987.062958449074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45987.062958449074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45987.062958449074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45987.062958449074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45987.062958449074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45987.062958449074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45987.062958449074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45987.062958449074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45987.062958449074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45987.062958449074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45987.062958449074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45987.062958449074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45987.062958449074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45987.062958449074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45987.062958449074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45987.062958449074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45987.062958449074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45987.062958449074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45987.062958449074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45987.062958449074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45987.062958449074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45987.062958449074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45987.062958449074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45987.062958449074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45987.062958449074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45987.062958449074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45987.062958449074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45987.062958449074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45987.062958449074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45987.062958449074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45987.062958449074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45987.062958449074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45987.062958449074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45987.062958449074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45987.062958449074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45987.062958449074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45987.062958449074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45987.062958449074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45987.062958449074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45987.062958449074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45987.062958449074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45987.062958449074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45987.062958449074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45987.062958449074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45987.062958449074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45987.062958449074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45987.062958449074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45987.062958449074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45987.062958449074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45987.062958449074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45987.062958449074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45987.062958449074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45987.062958449074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45987.062958449074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45987.062958449074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45987.062958449074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45987.062958449074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45987.062958449074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45987.062958449074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45987.062958449074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45987.062958449074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45987.062958449074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45987.062958449074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45987.062958449074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45987.062958449074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45987.062958449074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45987.062958449074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45987.062958449074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45987.062958449074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45987.062958449074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45987.062958449074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45987.062958449074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45987.062958449074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45987.062958449074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45987.062958449074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45987.062958449074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45987.062958449074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45987.062958449074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45987.062958449074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45987.062958449074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45987.062958449074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45987.062958449074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45987.062958449074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45987.062958449074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45987.062958449074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45987.062958449074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45987.062958449074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45987.062958449074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45987.062958449074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45987.062958449074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45987.062958449074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45987.062958449074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45987.062958449074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45987.062958449074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45987.062958449074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45987.062958449074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45987.062958449074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45987.062958449074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45987.062958449074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45987.062958449074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45987.062958449074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45987.062958449074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45987.062958449074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45987.062958449074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45987.062958449074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45987.062958449074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45987.062958449074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45987.062958449074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45987.062958449074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45987.062958449074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45987.062958449074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45987.062958449074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45987.062958449074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45987.062958449074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45987.062958449074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45987.062958449074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45987.062958449074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45987.062958449074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45987.062958449074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45987.062958449074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45987.062958449074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45987.062958449074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45987.062958449074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45987.062958449074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45987.062958449074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45987.062958449074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45987.062958449074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45987.062958449074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45987.062958449074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45987.062958449074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45987.062958449074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45987.062958449074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45987.062958449074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45987.062958449074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45987.062958449074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45987.062958449074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45987.062958449074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45987.062958449074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45987.062958449074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45987.062958449074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45987.062958449074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45987.062958449074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45987.062958449074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45987.062958449074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45987.062958449074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45987.062958449074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45987.062958449074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45987.062958449074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45987.062958449074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45987.062958449074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45987.062958449074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45987.062958449074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45987.062958449074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45987.062958449074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45987.062958449074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45987.062958449074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45987.062958449074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45987.062958449074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45987.062958449074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45987.062958449074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45987.062958449074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45987.062958449074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45987.062958449074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45987.062958449074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45987.062958449074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45987.062958449074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45987.062958449074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45987.062958449074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45987.062958449074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45987.062958449074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45987.062958449074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45987.062958449074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45987.062958449074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45987.062958449074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45987.062958449074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45987.062958449074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45987.062958449074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45987.062958449074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45987.062958449074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45987.062958449074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45987.062958449074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45987.062958449074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45987.062958449074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45987.062958449074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45987.062958449074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45987.062958449074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45987.062958449074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45987.062958449074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45987.062958449074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45987.062958449074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45987.062958449074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45987.062958449074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45987.062958449074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45987.062958449074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45987.062958449074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45987.062958449074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45987.062958449074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45987.062958449074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45987.062958449074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45987.062958449074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45987.062958449074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45987.062958449074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45987.062958449074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45987.062958449074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45987.062958449074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45987.062958449074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45987.062958449074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45987.062958449074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45987.062958449074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45987.062958449074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45987.062958449074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45987.062958449074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45987.062958449074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45987.062958449074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45987.062958449074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45987.062958449074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45987.062958449074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45987.062958449074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45987.062958449074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45987.062958449074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45987.062958449074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45987.062958449074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45987.062958449074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45987.062958449074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45987.062958449074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45987.062958449074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45987.062958449074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45987.062958449074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45987.062958449074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45987.062958449074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45987.062958449074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45987.062958449074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45987.062958449074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45987.062958449074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45987.062958449074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45987.062958449074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45987.062958449074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45987.062958449074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45987.062958449074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45987.062958449074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45987.062958449074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45987.062958449074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45987.062958449074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45987.062958449074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45987.062958449074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45987.062958449074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45987.062958449074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45987.062958449074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45987.062958449074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45987.062958449074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45987.062958449074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45987.062958449074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45987.062958449074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45987.062958449074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45987.062958449074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45987.062958449074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45987.062958449074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45987.062958449074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45987.062958449074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45987.062958449074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45987.062958449074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45987.062958449074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45987.062958449074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45987.062958449074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45987.062958449074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45987.062958449074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45987.062958449074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45987.062958449074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45987.062958449074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45987.062958449074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45987.062958449074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45987.062958449074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45987.062958449074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45987.062958449074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45987.062958449074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45987.062958449074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45987.062958449074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45987.062958449074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45987.062958449074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45987.062958449074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45987.062958449074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45987.062958449074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45987.062958449074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45987.062958449074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45987.062958449074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45987.062958449074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45987.062958449074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45987.062958449074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45987.062958449074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45987.062958449074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45987.062958449074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45987.062958449074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45987.062958449074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45987.062958449074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45987.062958449074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45987.062958449074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45987.062958449074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45987.062958449074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45987.062958449074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45987.062958449074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45987.062958449074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45987.062958449074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45987.062958449074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45987.062958449074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45987.062958449074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45987.062958449074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45987.062958449074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45987.062958449074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45987.062958449074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45987.062958449074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45987.062958449074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45987.062958449074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45987.062958449074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45987.062958449074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45987.062958449074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45987.062958449074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45987.062958449074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45987.062958449074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45987.062958449074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45987.062958449074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45987.062958449074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45987.062958449074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45987.062958449074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45987.062958449074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45987.062958449074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45987.062958449074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45987.062958449074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45987.062958449074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45987.062958449074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45987.062958449074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45987.062958449074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45987.062958449074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45987.062958449074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45987.062958449074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45987.062958449074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45987.062958449074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45987.062958449074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45987.062958449074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45987.062958449074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45987.062958449074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45987.062958449074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45987.062958449074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45987.062958449074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45987.062958449074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45987.062958449074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45987.062958449074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45987.062958449074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45987.062958449074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45987.062958449074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45987.062958449074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45987.062958449074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45987.062958449074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45987.062958449074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45987.062958449074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45987.062958449074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45987.062958449074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45987.062958449074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45987.062958449074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45987.062958449074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45987.062958449074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45987.062958449074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45987.062958449074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45987.062958449074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45987.062958449074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45987.062958449074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45987.062958449074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45987.062958449074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45987.062958449074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45987.062958449074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45987.062958449074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45987.062958449074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45987.062958449074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45987.062958449074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45987.062958449074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45987.062958449074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45987.062958449074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45987.062958449074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45987.062958449074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45987.062958449074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45987.062958449074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45987.062958449074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45987.062958449074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45987.062958449074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45987.062958449074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45987.062958449074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45987.062958449074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45987.062958449074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45987.062958449074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45987.062958449074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45987.062958449074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45987.062958449074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45987.062958449074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45987.062958449074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45987.062958449074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45987.062958449074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45987.062958449074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45987.062958449074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45987.062958449074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45987.062958449074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45987.062958449074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45987.062958449074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45987.062958449074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45987.062958449074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45987.062958449074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45987.062958449074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45987.062958449074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45987.062958449074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45987.062958449074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45987.062958449074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45987.062958449074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45987.062958449074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45987.062958449074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45987.062958449074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45987.062958449074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45987.062958449074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45987.062958449074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45987.062958449074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45987.062958449074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45987.062958449074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45987.062958449074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45987.062958449074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45987.062958449074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45987.062958449074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45987.062958449074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45987.062958449074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45987.062958449074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45987.062958449074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45987.062958449074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45987.062958449074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45987.062958449074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45987.062958449074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45987.062958449074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45987.062958449074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45987.062958449074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45987.062958449074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45987.062958449074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45987.062958449074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45987.062958449074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45987.062958449074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45987.062958449074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45987.062958449074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45987.062958449074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45987.062958449074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45987.062958449074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45987.062958449074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45987.062958449074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45987.062958449074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45987.062958449074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45987.062958449074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45987.062958449074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45987.062958449074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45987.062958449074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45987.062958449074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45987.062958449074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45987.062958449074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45987.062958449074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45987.062958449074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45987.062958449074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45987.062958449074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45987.062958449074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45987.062958449074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45987.062958449074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45987.062958449074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45987.062958449074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45987.062958449074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45987.062958449074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45987.062958449074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45987.062958449074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45987.062958449074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45987.062958449074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45987.062958449074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45987.062958449074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45987.062958449074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45987.062958449074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45987.062958449074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45987.062958449074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45987.062958449074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45987.062958449074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45987.062958449074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45987.062958449074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45987.062958449074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45987.062958449074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45987.062958449074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45987.062958449074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45987.062958449074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45987.062958449074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45987.062958449074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45987.062958449074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45987.062958449074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45987.062958449074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45987.062958449074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45987.062958449074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45987.062958449074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45987.062958449074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45987.062958449074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45987.062958449074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45987.062958449074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45987.062958449074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45987.062958449074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45987.062958449074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45987.062958449074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45987.062958449074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45987.062958449074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45987.062958449074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45987.062958449074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45987.062958449074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45987.062958449074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45987.062958449074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45987.062958449074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45987.062958449074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45987.062958449074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45987.062958449074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45987.062958449074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45987.062958449074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45987.062958449074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45987.062958449074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45987.062958449074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45987.062958449074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45987.062958449074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45987.062958449074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45987.062958449074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45987.062958449074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45987.062958449074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45987.062958449074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45987.062958449074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45987.062958449074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45987.062958449074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45987.062958449074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45987.062958449074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45987.062958449074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45987.062958449074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45987.062958449074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45987.062958449074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45987.062958449074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45987.062958449074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45987.062958449074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45987.062958449074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45987.062958449074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45987.062958449074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45987.062958449074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45987.062958449074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45987.062958449074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45987.062958449074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45987.062958449074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45987.062958449074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45987.062958449074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45987.062958449074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45987.062958449074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45987.062958449074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45987.062958449074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45987.062958449074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45987.062958449074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45987.062958449074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45987.062958449074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45987.062958449074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45987.062958449074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45987.062958449074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45987.062958449074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45987.062958449074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45987.062958449074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45987.062958449074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45987.062958449074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45987.062958449074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45987.062958449074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45987.062958449074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45987.062958449074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45987.062958449074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45987.062958449074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45987.062958449074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45987.062958449074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45987.062958449074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45987.062958449074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45987.062958449074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45987.062958449074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45987.062958449074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45987.062958449074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45987.062958449074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45987.062958449074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45987.062958449074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45987.062958449074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45987.062958449074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45987.062958449074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45987.062958449074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45987.062958449074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45987.062958449074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45987.062958449074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45987.062958449074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45987.062958449074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45987.062958449074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45987.062958449074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45987.062958449074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45987.062958449074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45987.062958449074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45987.062958449074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45987.062958449074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45987.062958449074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45987.062958449074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45987.062958449074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45987.062958449074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45987.062958449074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45987.062958449074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45987.062958449074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45987.062958449074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45987.062958449074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45987.062958449074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45987.062958449074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45987.062958449074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45987.062958449074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45987.062958449074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45987.062958449074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45987.062958449074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45987.062958449074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45987.062958449074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45987.062958449074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45987.062958449074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45987.062958449074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45987.062958449074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45987.062958449074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45987.062958449074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45987.062958449074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45987.062958449074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45987.062958449074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45987.062958449074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45987.062958449074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45987.062958449074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45987.062958449074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45987.062958449074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45987.062958449074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45987.062958449074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45987.062958449074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45987.062958449074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45987.062958449074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45987.062958449074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45987.062958449074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45987.062958449074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45987.062958449074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45987.062958449074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45987.062958449074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45987.062958449074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45987.062958449074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45987.062958449074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45987.062958449074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45987.062958449074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45987.062958449074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45987.062958449074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45987.062958449074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45987.062958449074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45987.062958449074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45987.062958449074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45987.062958449074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45987.062958449074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45987.062958449074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45987.062958449074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45987.062958449074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45987.062958449074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45987.062958449074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45987.062958449074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45987.062958449074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45987.062958449074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45987.062958449074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45987.062958449074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45987.062958449074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45987.062958449074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45987.062958449074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45987.062958449074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45987.062958449074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45987.062958449074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45987.062958449074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45987.062958449074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45987.062958449074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45987.062958449074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45987.062958449074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45987.062958449074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45987.062958449074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45987.062958449074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45987.062958449074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45987.062958449074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45987.062958449074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45987.062958449074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45987.062958449074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45987.062958449074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45987.062958449074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45987.062958449074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45987.062958449074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45987.062958449074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45987.062958449074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45987.062958449074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45987.062958449074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45987.062958449074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45987.062958449074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45987.062958449074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45987.062958449074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45987.062958449074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45987.062958449074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45987.062958449074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45987.062958449074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45987.062958449074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45987.062958449074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45987.062958449074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45987.062958449074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45987.062958449074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45987.062958449074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45987.062958449074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45987.062958449074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45987.062958449074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45987.062958449074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45987.062958449074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45987.062958449074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45987.062958449074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45987.062958449074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45987.062958449074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45987.062958449074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45987.062958449074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45987.062958449074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45987.062958449074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45987.062958449074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45987.062958449074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45987.062958449074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45987.062958449074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45987.062958449074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45987.062958449074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45987.062958449074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45987.062958449074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45987.062958449074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45987.062958449074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45987.062958449074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45987.062958449074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45987.062958449074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45987.062958449074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45987.062958449074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45987.062958449074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45987.062958449074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45987.062958449074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45987.062958449074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45987.062958449074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45987.062958449074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45987.062958449074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45987.062958449074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45987.062958449074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45987.062958449074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45987.062958449074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45987.062958449074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45987.062958449074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45987.062958449074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45987.062958449074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45987.062958449074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45987.062958449074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45987.062958449074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45987.062958449074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45987.062958449074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45987.062958449074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45987.062958449074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45987.062958449074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45987.062958449074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45987.062958449074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45987.062958449074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45987.062958449074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45987.062958449074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45987.062958449074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45987.062958449074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45987.062958449074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45987.062958449074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45987.062958449074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45987.062958449074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45987.062958449074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45987.062958449074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45987.062958449074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45987.062958449074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45987.062958449074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45987.062958449074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45987.062958449074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45987.062958449074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45987.062958449074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45987.062958449074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45987.062958449074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45987.062958449074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45987.062958449074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45987.062958449074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45987.062958449074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45987.062958449074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45987.062958449074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45987.062958449074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45987.062958449074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45987.062958449074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45987.062958449074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45987.062958449074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45987.062958449074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45987.062958449074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45987.062958449074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45987.062958449074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45987.062958449074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45987.062958449074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45987.062958449074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45987.062958449074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45987.062958449074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45987.062958449074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45987.062958449074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45987.062958449074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45987.062958449074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45987.062958449074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45987.062958449074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45987.062958449074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45987.062958449074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45987.062958449074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45987.062958449074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45987.062958449074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45987.062958449074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45987.062958449074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45987.062958449074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45987.062958449074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45987.062958449074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45987.062958449074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45987.062958449074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45987.062958449074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45987.062958449074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45987.062958449074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45987.062958449074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45987.062958449074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45987.062958449074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45987.062958449074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45987.062958449074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45987.062958449074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45987.062958449074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45987.062958449074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45987.062958449074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45987.062958449074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45987.062958449074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45987.062958449074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45987.062958449074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45987.062958449074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45987.062958449074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45987.062958449074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45987.062958449074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45987.062958449074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45987.062958449074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45987.062958449074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45987.062958449074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45987.062958449074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45987.062958449074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45987.062958449074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45987.062958449074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45987.062958449074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45987.062958449074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45987.062958449074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45987.062958449074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45987.062958449074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45987.062958449074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45987.062958449074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45987.062958449074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45987.062958449074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45987.062958449074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45987.062958449074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45987.062958449074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45987.062958449074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45987.062958449074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45987.062958449074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45987.062958449074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45987.062958449074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45987.062958449074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45987.062958449074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45987.062958449074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45987.062958449074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45987.062958449074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45987.062958449074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45987.062958449074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45987.062958449074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45987.062958449074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45987.062958449074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45987.062958449074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45987.062958449074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45987.062958449074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45987.062958449074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45987.062958449074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45987.062958449074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45987.062958449074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45987.062958449074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45987.062958449074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45987.062958449074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45987.062958449074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45987.062958449074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45987.062958449074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45987.062958449074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45987.062958449074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45987.062958449074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45987.062958449074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45987.062958449074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45987.062958449074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45987.062958449074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45987.062958449074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45987.062958449074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45987.062958449074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45987.062958449074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45987.062958449074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45987.062958449074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45987.062958449074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45987.062958449074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45987.062958449074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45987.062958449074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45987.062958449074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45987.062958449074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45987.062958449074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45987.062958449074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45987.062958449074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45987.062958449074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45987.062958449074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45987.062958449074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45987.062958449074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45987.062958449074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45987.062958449074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45987.062958449074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45987.062958449074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45987.062958449074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45987.062958449074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45987.062958449074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45987.062958449074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45987.062958449074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45987.062958449074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45987.062958449074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45987.062958449074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45987.062958449074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45987.062958449074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45987.062958449074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45987.062958449074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45987.062958449074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45987.062958449074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45987.062958449074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45987.062958449074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45987.062958449074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45987.062958449074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45987.062958449074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45987.062958449074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45987.062958449074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45987.062958449074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45987.062958449074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45987.062958449074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45987.062958449074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45987.062958449074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45987.062958449074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45987.062958449074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45987.062958449074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45987.062958449074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45987.062958449074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45987.062958449074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45987.062958449074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45987.062958449074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45987.062958449074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45987.062958449074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45987.062958449074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45987.062958449074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45987.062958449074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45987.062958449074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45987.062958449074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45987.062958449074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45987.062958449074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45987.062958449074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45987.062958449074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45987.062958449074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45987.062958449074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45987.062958449074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45987.062958449074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45987.062958449074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45987.062958449074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45987.062958449074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45987.062958449074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45987.062958449074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45987.062958449074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45987.062958449074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45987.062958449074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45987.062958449074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45987.062958449074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45987.062958449074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45987.062958449074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45987.062958449074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45987.062958449074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45987.062958449074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45987.062958449074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45987.062958449074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45987.062958449074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45987.062958449074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45987.062958449074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45987.062958449074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45987.062958449074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45987.062958449074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45987.062958449074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45987.062958449074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45987.062958449074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45987.062958449074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45987.062958449074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45987.062958449074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45987.062958449074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45987.062958449074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45987.062958449074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45987.062958449074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45987.062958449074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45987.062958449074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45987.062958449074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45987.062958449074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45987.062958449074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45987.062958449074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45987.062958449074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45987.062958449074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45987.062958449074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45987.062958449074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45987.062958449074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45987.062958449074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45987.062958449074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45987.062958449074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45987.062958449074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45987.062958449074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45987.062958449074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45987.062958449074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45987.062958449074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45987.062958449074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45987.062958449074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45987.062958449074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45987.062958449074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45987.062958449074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45987.062958449074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45987.062958449074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45987.062958449074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45987.062958449074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45987.062958449074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45987.062958449074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45987.062958449074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45987.062958449074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45987.062958449074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45987.062958449074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45987.062958449074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45987.062958449074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45987.062958449074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45987.062958449074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45987.062958449074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45987.062958449074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45987.062958449074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45987.062958449074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45987.062958449074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45987.062958449074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45987.062958449074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45987.062958449074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45987.062958449074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45987.062958449074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45987.062958449074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45987.062958449074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45987.062958449074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45987.062958449074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45987.062958449074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283.58224085647817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38738</v>
      </c>
      <c r="E3" s="94" t="s">
        <v>39021</v>
      </c>
      <c r="F3" s="95">
        <v>45986.962719907409</v>
      </c>
      <c r="G3" s="96">
        <f t="shared" ref="G3:G44" ca="1" si="0">IFERROR(NOW()-F3,"")</f>
        <v>0.10023854166502133</v>
      </c>
      <c r="H3" s="95">
        <v>45986.956550925926</v>
      </c>
      <c r="I3" s="113" t="str">
        <f>IFERROR(VLOOKUP(D3,DB!A:F,6,0),"")</f>
        <v>Generator-SG</v>
      </c>
      <c r="J3" s="113" t="str">
        <f>IFERROR(VLOOKUP(D3,DB!A:G,7,0),"")</f>
        <v>In progress</v>
      </c>
      <c r="K3" s="97" t="s">
        <v>39110</v>
      </c>
      <c r="L3" s="91" t="str">
        <f>IFERROR(VLOOKUP(D3,DB!A:I,9,0),"")</f>
        <v>Latis</v>
      </c>
    </row>
    <row r="4" spans="1:16" ht="15" customHeight="1">
      <c r="A4" s="113"/>
      <c r="B4" s="113" t="str">
        <f>IFERROR(VLOOKUP(D4,DB!A:K,11,0),"")</f>
        <v/>
      </c>
      <c r="C4" s="93"/>
      <c r="D4" s="91"/>
      <c r="E4" s="94"/>
      <c r="F4" s="95"/>
      <c r="G4" s="96">
        <f t="shared" ca="1" si="0"/>
        <v>45987.062958449074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45987.062958449074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45987.062958449074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45987.062958449074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45987.062958449074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45987.062958449074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45987.062958449074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45987.062958449074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45987.062958449074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45987.062958449074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45987.062958449074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45987.062958449074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45987.062958449074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45987.062958449074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45987.062958449074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45987.062958449074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45987.062958449074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45987.062958449074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45987.062958449074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45987.062958449074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45987.062958449074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45987.062958449074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45987.062958449074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45987.062958449074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45987.062958449074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45987.062958449074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45987.062958449074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45987.062958449074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45987.062958449074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45987.062958449074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45987.062958449074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45987.062958449074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45987.062958449074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45987.062958449074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45987.062958449074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45987.062958449074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45987.062958449074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45987.062958449074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45987.062958449074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45987.062958449074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45987.062958449074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45987.062958449074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45987.062958449074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45987.062958449074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45987.062958449074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45987.062958449074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45987.062958449074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45987.062958449074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45987.062958449074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45987.062958449074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45987.062958449074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45987.062958449074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45987.062958449074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45987.062958449074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45987.062958449074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45987.062958449074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45987.062958449074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45987.062958449074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45987.062958449074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45987.062958449074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45987.062958449074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45987.062958449074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45987.062958449074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45987.062958449074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45987.062958449074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45987.062958449074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45987.062958449074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45987.062958449074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45987.062958449074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45987.062958449074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45987.062958449074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45987.062958449074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45987.062958449074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45987.062958449074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45987.062958449074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45987.062958449074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45987.062958449074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45987.062958449074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45987.062958449074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45987.062958449074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45987.062958449074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45987.062958449074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45987.062958449074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45987.062958449074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45987.062958449074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45987.062958449074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45987.062958449074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45987.062958449074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45987.062958449074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45987.062958449074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45987.062958449074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45987.062958449074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45987.062958449074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45987.062958449074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45987.062958449074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45987.062958449074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45987.062958449074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45987.062958449074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45987.062958449074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45987.062958449074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45987.062958449074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45987.062958449074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45987.062958449074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45987.062958449074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45987.062958449074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45987.062958449074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45987.062958449074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45987.062958449074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45987.062958449074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45987.062958449074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45987.062958449074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45987.062958449074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45987.062958449074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45987.062958449074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45987.062958449074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45987.062958449074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45987.062958449074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45987.062958449074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45987.062958449074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45987.062958449074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45987.062958449074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45987.062958449074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45987.062958449074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45987.062958449074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45987.062958449074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45987.062958449074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45987.062958449074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45987.062958449074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45987.062958449074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45987.062958449074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45987.062958449074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45987.062958449074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45987.062958449074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45987.062958449074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45987.062958449074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45987.062958449074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45987.062958449074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45987.062958449074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45987.062958449074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45987.062958449074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45987.062958449074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45987.062958449074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45987.062958449074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45987.062958449074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45987.062958449074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45987.062958449074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45987.062958449074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45987.062958449074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45987.062958449074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45987.062958449074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45987.062958449074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45987.062958449074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45987.062958449074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45987.062958449074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45987.062958449074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45987.062958449074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45987.062958449074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45987.062958449074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45987.062958449074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45987.062958449074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45987.062958449074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45987.062958449074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45987.062958449074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45987.062958449074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45987.062958449074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45987.062958449074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45987.062958449074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45987.062958449074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45987.062958449074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45987.062958449074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45987.062958449074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45987.062958449074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45987.062958449074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45987.062958449074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45987.062958449074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45987.062958449074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45987.062958449074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45987.062958449074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45987.062958449074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45987.062958449074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45987.062958449074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45987.062958449074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45987.062958449074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45987.062958449074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45987.062958449074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45987.062958449074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45987.062958449074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45987.062958449074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45987.062958449074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45987.062958449074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45987.062958449074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45987.062958449074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45987.062958449074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45987.062958449074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45987.062958449074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45987.062958449074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45987.062958449074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45987.062958449074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45987.062958449074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45987.062958449074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45987.062958449074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45987.062958449074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45987.062958449074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45987.062958449074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45987.062958449074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45987.062958449074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45987.062958449074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45987.062958449074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45987.062958449074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45987.062958449074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45987.062958449074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45987.062958449074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45987.062958449074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45987.062958449074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45987.062958449074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45987.062958449074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45987.062958449074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45987.062958449074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45987.062958449074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45987.062958449074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45987.062958449074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45987.062958449074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45987.062958449074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45987.062958449074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45987.062958449074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45987.062958449074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45987.062958449074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45987.062958449074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45987.062958449074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45987.062958449074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45987.062958449074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45987.062958449074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45987.062958449074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45987.062958449074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45987.062958449074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45987.062958449074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45987.062958449074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45987.062958449074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45987.062958449074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45987.062958449074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45987.062958449074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45987.062958449074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45987.062958449074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45987.062958449074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45987.062958449074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45987.062958449074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45987.062958449074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45987.062958449074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45987.062958449074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45987.062958449074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45987.062958449074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45987.062958449074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45987.062958449074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45987.062958449074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45987.062958449074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45987.062958449074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45987.062958449074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45987.062958449074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45987.062958449074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45987.062958449074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45987.062958449074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45987.062958449074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45987.062958449074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45987.062958449074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45987.062958449074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45987.062958449074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45987.062958449074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45987.062958449074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45987.062958449074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45987.062958449074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45987.062958449074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45987.062958449074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45987.062958449074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45987.062958449074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45987.062958449074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45987.062958449074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45987.062958449074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45987.062958449074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45987.062958449074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45987.062958449074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45987.062958449074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45987.062958449074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45987.062958449074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45987.062958449074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45987.062958449074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45987.062958449074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45987.062958449074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45987.062958449074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45987.062958449074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45987.062958449074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45987.062958449074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45987.062958449074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45987.062958449074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45987.062958449074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45987.062958449074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45987.062958449074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45987.062958449074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45987.062958449074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45987.062958449074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45987.062958449074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45987.062958449074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45987.062958449074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45987.062958449074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45987.062958449074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45987.062958449074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45987.062958449074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45987.062958449074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45987.062958449074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45987.062958449074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45987.062958449074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45987.062958449074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45987.062958449074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45987.062958449074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45987.062958449074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45987.062958449074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45987.062958449074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45987.062958449074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45987.062958449074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45987.062958449074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45987.062958449074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45987.062958449074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45987.062958449074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45987.062958449074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45987.062958449074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45987.062958449074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45987.062958449074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45987.062958449074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45987.062958449074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45987.062958449074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45987.062958449074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45987.062958449074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45987.062958449074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45987.062958449074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45987.062958449074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45987.062958449074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45987.062958449074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45987.062958449074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45987.062958449074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45987.062958449074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45987.062958449074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45987.062958449074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45987.062958449074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45987.062958449074</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95.230898263886047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60.874081134257722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38.401847337961954</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5.6896598379607894</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2</v>
      </c>
      <c r="D6" s="109" t="s">
        <v>37374</v>
      </c>
      <c r="E6" s="109" t="s">
        <v>39021</v>
      </c>
      <c r="F6" s="122">
        <v>45986.862199074072</v>
      </c>
      <c r="G6" s="111">
        <f ca="1">IFERROR(NOW()-F6,"")</f>
        <v>0.20075937500223517</v>
      </c>
      <c r="H6" s="122">
        <v>45986.854375000003</v>
      </c>
      <c r="I6" s="109" t="str">
        <f>IFERROR(VLOOKUP(D6,DB!A:F,6,0),"")</f>
        <v>Generator-SG</v>
      </c>
      <c r="J6" s="109" t="str">
        <f>IFERROR(VLOOKUP(D6,DB!A:G,7,0),"")</f>
        <v>Vandalized</v>
      </c>
      <c r="K6" s="109" t="s">
        <v>39120</v>
      </c>
      <c r="L6" s="109" t="str">
        <f>IFERROR(VLOOKUP(D6,DB!A:I,9,0),"")</f>
        <v>Latis</v>
      </c>
    </row>
    <row r="7" spans="1:13">
      <c r="A7" s="109"/>
      <c r="B7" s="109" t="str">
        <f>IFERROR(VLOOKUP(D7,DB!A:K,11,0),"")</f>
        <v>R5</v>
      </c>
      <c r="C7" s="109"/>
      <c r="D7" s="109" t="s">
        <v>37886</v>
      </c>
      <c r="E7" s="109" t="s">
        <v>39021</v>
      </c>
      <c r="F7" s="122">
        <v>45987.050856481481</v>
      </c>
      <c r="G7" s="111">
        <f ca="1">IFERROR(NOW()-F7,"")</f>
        <v>1.2101967593480367E-2</v>
      </c>
      <c r="H7" s="122">
        <v>45987.044745370367</v>
      </c>
      <c r="I7" s="109" t="str">
        <f>IFERROR(VLOOKUP(D7,DB!A:F,6,0),"")</f>
        <v>SCECO</v>
      </c>
      <c r="J7" s="109" t="str">
        <f>IFERROR(VLOOKUP(D7,DB!A:G,7,0),"")</f>
        <v>No BB Shifted</v>
      </c>
      <c r="K7" s="109" t="s">
        <v>39121</v>
      </c>
      <c r="L7" s="109" t="str">
        <f>IFERROR(VLOOKUP(D7,DB!A:I,9,0),"")</f>
        <v>Latis</v>
      </c>
    </row>
    <row r="8" spans="1:13">
      <c r="A8" s="109"/>
      <c r="B8" s="109" t="str">
        <f>IFERROR(VLOOKUP(D8,DB!A:K,11,0),"")</f>
        <v/>
      </c>
      <c r="C8" s="109"/>
      <c r="D8" s="109"/>
      <c r="E8" s="109"/>
      <c r="F8" s="109"/>
      <c r="G8" s="111">
        <f ca="1">IFERROR(NOW()-F8,"")</f>
        <v>45987.062958449074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45987.062958449074</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45987.062958449074</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45987.062958449074</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45987.062958449074</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45987.062958449074</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45987.062958449074</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45987.062958449074</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45987.062958449074</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45987.062958449074</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45987.062958449074</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45987.062958449074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45987.062958449074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45987.062958449074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45987.062958449074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45987.062958449074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45987.062958449074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45987.062958449074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45987.062958449074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45987.062958449074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45987.062958449074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45987.062958449074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45987.062958449074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45987.062958449074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45987.062958449074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45987.062958449074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45987.062958449074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45987.062958449074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45987.062958449074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45987.062958449074</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45987.062958449074</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45987.062958449074</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45987.062958449074</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45987.062958449074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45987.062958449074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45987.062958449074</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45987.062958449074</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45987.062958449074</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45987.062958449074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45987.062958449074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45987.062958449074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45987.062958449074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45987.062958449074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45987.062958449074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45987.062958449074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45987.062958449074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45987.062958449074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45987.062958449074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45987.062958449074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45987.062958449074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45987.062958449074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45987.062958449074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45987.062958449074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45987.062958449074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45987.062958449074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45987.062958449074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45987.062958449074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45987.062958449074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45987.062958449074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45987.062958449074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45987.062958449074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45987.062958449074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45987.062958449074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45987.062958449074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45987.062958449074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45987.062958449074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45987.062958449074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45987.062958449074</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2025-11-25T22:32:34Z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