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800" documentId="120_S{2AC9BD13-BADA-5192-A53E-5A8FF88502F6}" xr6:coauthVersionLast="47" xr6:coauthVersionMax="47" xr10:uidLastSave="{F529F0B2-4A84-4064-BB5C-F87FBF78937E}"/>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<sst xmlns="http://schemas.openxmlformats.org/spreadsheetml/2006/main" count="181594" uniqueCount="39212">
  <si>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</si>
  <si>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</si>
  <si>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</si>
  <si>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</si>
  <si>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</si>
  <si>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</si>
  <si>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</si>
  <si>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</si>
  <si>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</si>
  <si>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</si>
  <si>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</si>
  <si>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</si>
  <si>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</si>
  <si>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</si>
  <si>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</si>
  <si>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</si>
  <si>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</si>
  <si>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</si>
  <si>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</si>
  <si>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</si>
  <si>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</si>
  <si>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</si>
  <si>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</si>
  <si>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</si>
  <si>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</si>
  <si>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</si>
  <si>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</si>
  <si>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</si>
  <si>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</si>
  <si>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</si>
  <si>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</si>
  <si>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</si>
  <si>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</si>
  <si>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</si>
  <si>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</si>
  <si>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</si>
  <si>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</si>
  <si>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</si>
  <si>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</si>
  <si>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</si>
  <si>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</si>
  <si>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</si>
  <si>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</si>
  <si>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</si>
  <si>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</si>
  <si>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</si>
  <si>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</si>
  <si>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</si>
  <si>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</si>
  <si>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</si>
  <si>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</si>
  <si>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</si>
  <si>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</si>
  <si>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</si>
  <si>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</si>
  <si>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</si>
  <si>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</si>
  <si>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</si>
  <si>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</si>
  <si>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</si>
  <si>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</si>
  <si>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</si>
  <si>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</si>
  <si>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</si>
  <si>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</si>
  <si>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</si>
  <si>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</si>
  <si>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</si>
  <si>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</si>
  <si>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</si>
  <si>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</si>
  <si>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</si>
  <si>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</si>
  <si>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</si>
  <si>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</si>
  <si>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</si>
  <si>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</si>
  <si>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</si>
  <si>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</si>
  <si>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</si>
  <si>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</si>
  <si>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</si>
  <si>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</si>
  <si>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</si>
  <si>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</si>
  <si>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</si>
  <si>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</si>
  <si>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</si>
  <si>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</si>
  <si>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</si>
  <si>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</si>
  <si>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</si>
  <si>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</si>
  <si>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</si>
  <si>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</si>
  <si>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</si>
  <si>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</si>
  <si>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</si>
  <si>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</si>
  <si>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</si>
  <si>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</si>
  <si>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</si>
  <si>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</si>
  <si>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</si>
  <si>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</si>
  <si>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</si>
  <si>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</si>
  <si>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</si>
  <si>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</si>
  <si>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</si>
  <si>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</si>
  <si>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</si>
  <si>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</si>
  <si>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</si>
  <si>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</si>
  <si>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</si>
  <si>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</si>
  <si>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</si>
  <si>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</si>
  <si>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</si>
  <si>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</si>
  <si>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</si>
  <si>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</si>
  <si>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</si>
  <si>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</si>
  <si>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</si>
  <si>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</si>
  <si>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</si>
  <si>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</si>
  <si>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</si>
  <si>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</si>
  <si>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</si>
  <si>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</si>
  <si>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</si>
  <si>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</si>
  <si>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</si>
  <si>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</si>
  <si>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</si>
  <si>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</si>
  <si>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</si>
  <si>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</si>
  <si>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</si>
  <si>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</si>
  <si>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</si>
  <si>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</si>
  <si>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</si>
  <si>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</si>
  <si>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</si>
  <si>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</si>
  <si>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</si>
  <si>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</si>
  <si>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</si>
  <si>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</si>
  <si>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</si>
  <si>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</si>
  <si>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</si>
  <si>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</si>
  <si>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</si>
  <si>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</si>
  <si>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</si>
  <si>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</si>
  <si>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</si>
  <si>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</si>
  <si>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</si>
  <si>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</si>
  <si>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</si>
  <si>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</si>
  <si>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</si>
  <si>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</si>
  <si>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</si>
  <si>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</si>
  <si>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</si>
  <si>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</si>
  <si>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</si>
  <si>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</si>
  <si>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</si>
  <si>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</si>
  <si>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</si>
  <si>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</si>
  <si>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</si>
  <si>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</si>
  <si>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</si>
  <si>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</si>
  <si>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</si>
  <si>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</si>
  <si>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</si>
  <si>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</si>
  <si>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</si>
  <si>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</si>
  <si>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</si>
  <si>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</si>
  <si>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</si>
  <si>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</si>
  <si>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</si>
  <si>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</si>
  <si>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</si>
  <si>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</si>
  <si>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</si>
  <si>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</si>
  <si>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</si>
  <si>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</si>
  <si>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</si>
  <si>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</si>
  <si>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</si>
  <si>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</si>
  <si>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</si>
  <si>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</si>
  <si>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</si>
  <si>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</si>
  <si>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</si>
  <si>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</si>
  <si>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</si>
  <si>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</si>
  <si>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</si>
  <si>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</si>
  <si>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</si>
  <si>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</si>
  <si>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</si>
  <si>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</si>
  <si>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</si>
  <si>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</si>
  <si>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</si>
  <si>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</si>
  <si>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</si>
  <si>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</si>
  <si>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</si>
  <si>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</si>
  <si>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</si>
  <si>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</si>
  <si>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</si>
  <si>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</si>
  <si>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</si>
  <si>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</si>
  <si>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</si>
  <si>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</si>
  <si>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</si>
  <si>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</si>
  <si>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</si>
  <si>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</si>
  <si>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</si>
  <si>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</si>
  <si>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</si>
  <si>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</si>
  <si>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</si>
  <si>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</si>
  <si>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</si>
  <si>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</si>
  <si>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</si>
  <si>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</si>
  <si>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</si>
  <si>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</si>
  <si>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</si>
  <si>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</si>
  <si>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</si>
  <si>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</si>
  <si>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</si>
  <si>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</si>
  <si>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</si>
  <si>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</si>
  <si>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</si>
  <si>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</si>
  <si>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</si>
  <si>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</si>
  <si>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</si>
  <si>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</si>
  <si>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</si>
  <si>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</si>
  <si>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</si>
  <si>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</si>
  <si>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</si>
  <si>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</si>
  <si>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</si>
  <si>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</si>
  <si>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</si>
  <si>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</si>
  <si>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</si>
  <si>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</si>
  <si>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</si>
  <si>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</si>
  <si>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</si>
  <si>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</si>
  <si>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</si>
  <si>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</si>
  <si>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</si>
  <si>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</si>
  <si>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</si>
  <si>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</si>
  <si>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</si>
  <si>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</si>
  <si>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</si>
  <si>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</si>
  <si>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</si>
  <si>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</si>
  <si>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</si>
  <si>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</si>
  <si>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</si>
  <si>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</si>
  <si>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</si>
  <si>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</si>
  <si>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</si>
  <si>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</si>
  <si>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</si>
  <si>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</si>
  <si>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</si>
  <si>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</si>
  <si>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</si>
  <si>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</si>
  <si>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</si>
  <si>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</si>
  <si>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</si>
  <si>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</si>
  <si>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</si>
  <si>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</si>
  <si>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</si>
  <si>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</si>
  <si>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</si>
  <si>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</si>
  <si>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</si>
  <si>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</si>
  <si>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</si>
  <si>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</si>
  <si>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</si>
  <si>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</si>
  <si>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</si>
  <si>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</si>
  <si>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</si>
  <si>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</si>
  <si>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</si>
  <si>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</si>
  <si>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</si>
  <si>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</si>
  <si>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</si>
  <si>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</si>
  <si>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</si>
  <si>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</si>
  <si>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</si>
  <si>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</si>
  <si>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</si>
  <si>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</si>
  <si>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</si>
  <si>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</si>
  <si>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</si>
  <si>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</si>
  <si>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</si>
  <si>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</si>
  <si>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</si>
  <si>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</si>
  <si>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</si>
  <si>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</si>
  <si>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</si>
  <si>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</si>
  <si>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</si>
  <si>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</si>
  <si>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</si>
  <si>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</si>
  <si>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</si>
  <si>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</si>
  <si>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</si>
  <si>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</si>
  <si>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</si>
  <si>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</si>
  <si>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</si>
  <si>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</si>
  <si>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</si>
  <si>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</si>
  <si>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</si>
  <si>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</si>
  <si>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</si>
  <si>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</si>
  <si>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</si>
  <si>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</si>
  <si>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</si>
  <si>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</si>
  <si>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</si>
  <si>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</si>
  <si>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</si>
  <si>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</si>
  <si>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</si>
  <si>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</si>
  <si>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</si>
  <si>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</si>
  <si>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</si>
  <si>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</si>
  <si>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</si>
  <si>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</si>
  <si>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</si>
  <si>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</si>
  <si>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</si>
  <si>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</si>
  <si>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</si>
  <si>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</si>
  <si>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</si>
  <si>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</si>
  <si>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</si>
  <si>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</si>
  <si>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</si>
  <si>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</si>
  <si>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</si>
  <si>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</si>
  <si>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</si>
  <si>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</si>
  <si>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</si>
  <si>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</si>
  <si>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</si>
  <si>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</si>
  <si>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</si>
  <si>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</si>
  <si>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</si>
  <si>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</si>
  <si>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</si>
  <si>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</si>
  <si>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</si>
  <si>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</si>
  <si>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</si>
  <si>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</si>
  <si>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</si>
  <si>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</si>
  <si>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</si>
  <si>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</si>
  <si>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</si>
  <si>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</si>
  <si>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</si>
  <si>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</si>
  <si>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</si>
  <si>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</si>
  <si>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</si>
  <si>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</si>
  <si>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</si>
  <si>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</si>
  <si>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</si>
  <si>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</si>
  <si>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</si>
  <si>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</si>
  <si>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</si>
  <si>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</si>
  <si>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</si>
  <si>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</si>
  <si>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</si>
  <si>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</si>
  <si>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</si>
  <si>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</si>
  <si>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</si>
  <si>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</si>
  <si>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</si>
  <si>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</si>
  <si>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</si>
  <si>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</si>
  <si>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</si>
  <si>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</si>
  <si>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</si>
  <si>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</si>
  <si>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</si>
  <si>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</si>
  <si>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</si>
  <si>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</si>
  <si>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</si>
  <si>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</si>
  <si>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</si>
  <si>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</si>
  <si>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</si>
  <si>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</si>
  <si>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</si>
  <si>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</si>
  <si>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</si>
  <si>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</si>
  <si>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</si>
  <si>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</si>
  <si>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</si>
  <si>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</si>
  <si>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</si>
  <si>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</si>
  <si>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</si>
  <si>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</si>
  <si>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</si>
  <si>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</si>
  <si>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</si>
  <si>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</si>
  <si>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</si>
  <si>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</si>
  <si>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</si>
  <si>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</si>
  <si>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</si>
  <si>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</si>
  <si>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</si>
  <si>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</si>
  <si>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</si>
  <si>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</si>
  <si>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</si>
  <si>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</si>
  <si>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</si>
  <si>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</si>
  <si>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</si>
  <si>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</si>
  <si>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</si>
  <si>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</si>
  <si>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</si>
  <si>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</si>
  <si>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</si>
  <si>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</si>
  <si>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</si>
  <si>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</si>
  <si>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</si>
  <si>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</si>
  <si>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</si>
  <si>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</si>
  <si>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</si>
  <si>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</si>
  <si>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</si>
  <si>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</si>
  <si>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</si>
  <si>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</si>
  <si>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</si>
  <si>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</si>
  <si>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</si>
  <si>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</si>
  <si>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</si>
  <si>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</si>
  <si>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</si>
  <si>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</si>
  <si>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</si>
  <si>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</si>
  <si>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</si>
  <si>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</si>
  <si>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</si>
  <si>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</si>
  <si>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</si>
  <si>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</si>
  <si>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</si>
  <si>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</si>
  <si>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</si>
  <si>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</si>
  <si>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</si>
  <si>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</si>
  <si>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</si>
  <si>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</si>
  <si>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</si>
  <si>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</si>
  <si>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</si>
  <si>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</si>
  <si>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</si>
  <si>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</si>
  <si>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</si>
  <si>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</si>
  <si>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</si>
  <si>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</si>
  <si>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</si>
  <si>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</si>
  <si>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</si>
  <si>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</si>
  <si>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</si>
  <si>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</si>
  <si>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</si>
  <si>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</si>
  <si>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</si>
  <si>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</si>
  <si>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</si>
  <si>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</si>
  <si>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</si>
  <si>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</si>
  <si>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</si>
  <si>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</si>
  <si>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</si>
  <si>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</si>
  <si>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</si>
  <si>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</si>
  <si>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</si>
  <si>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</si>
  <si>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</si>
  <si>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</si>
  <si>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</si>
  <si>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</si>
  <si>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</si>
  <si>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</si>
  <si>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</si>
  <si>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</si>
  <si>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</si>
  <si>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</si>
  <si>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</si>
  <si>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</si>
  <si>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</si>
  <si>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</si>
  <si>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</si>
  <si>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</si>
  <si>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</si>
  <si>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</si>
  <si>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</si>
  <si>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</si>
  <si>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</si>
  <si>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</si>
  <si>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</si>
  <si>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</si>
  <si>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</si>
  <si>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</si>
  <si>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</si>
  <si>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</si>
  <si>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</si>
  <si>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</si>
  <si>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</si>
  <si>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</si>
  <si>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</si>
  <si>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</si>
  <si>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</si>
  <si>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</si>
  <si>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</si>
  <si>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</si>
  <si>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</si>
  <si>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</si>
  <si>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</si>
  <si>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</si>
  <si>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</si>
  <si>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</si>
  <si>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</si>
  <si>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</si>
  <si>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</si>
  <si>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</si>
  <si>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</si>
  <si>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</si>
  <si>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</si>
  <si>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</si>
  <si>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</si>
  <si>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</si>
  <si>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</si>
  <si>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</si>
  <si>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</si>
  <si>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</si>
  <si>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</si>
  <si>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</si>
  <si>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</si>
  <si>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</si>
  <si>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</si>
  <si>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</si>
  <si>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</si>
  <si>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</si>
  <si>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</si>
  <si>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</si>
  <si>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</si>
  <si>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</si>
  <si>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</si>
  <si>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</si>
  <si>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</si>
  <si>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</si>
  <si>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</si>
  <si>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</si>
  <si>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</si>
  <si>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</si>
  <si>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</si>
  <si>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</si>
  <si>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</si>
  <si>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</si>
  <si>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</si>
  <si>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</si>
  <si>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</si>
  <si>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</si>
  <si>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</si>
  <si>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</si>
  <si>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</si>
  <si>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</si>
  <si>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</si>
  <si>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</si>
  <si>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</si>
  <si>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</si>
  <si>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</si>
  <si>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</si>
  <si>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</si>
  <si>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</si>
  <si>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</si>
  <si>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</si>
  <si>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</si>
  <si>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</si>
  <si>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</si>
  <si>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</si>
  <si>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</si>
  <si>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</si>
  <si>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</si>
  <si>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</si>
  <si>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</si>
  <si>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</si>
  <si>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</si>
  <si>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</si>
  <si>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</si>
  <si>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</si>
  <si>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</si>
  <si>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</si>
  <si>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</si>
  <si>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</si>
  <si>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</si>
  <si>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</si>
  <si>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</si>
  <si>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</si>
  <si>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</si>
  <si>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</si>
  <si>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</si>
  <si>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</si>
  <si>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</si>
  <si>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</si>
  <si>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</si>
  <si>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</si>
  <si>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</si>
  <si>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</si>
  <si>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</si>
  <si>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</si>
  <si>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</si>
  <si>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</si>
  <si>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</si>
  <si>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</si>
  <si>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</si>
  <si>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</si>
  <si>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</si>
  <si>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</si>
  <si>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</si>
  <si>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</si>
  <si>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</si>
  <si>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</si>
  <si>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</si>
  <si>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</si>
  <si>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</si>
  <si>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</si>
  <si>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</si>
  <si>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</si>
  <si>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</si>
  <si>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</si>
  <si>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</si>
  <si>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</si>
  <si>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</si>
  <si>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</si>
  <si>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</si>
  <si>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</si>
  <si>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</si>
  <si>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</si>
  <si>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</si>
  <si>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</si>
  <si>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</si>
  <si>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</si>
  <si>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</si>
  <si>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</si>
  <si>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</si>
  <si>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</si>
  <si>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</si>
  <si>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</si>
  <si>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</si>
  <si>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</si>
  <si>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</si>
  <si>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</si>
  <si>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</si>
  <si>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</si>
  <si>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</si>
  <si>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</si>
  <si>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</si>
  <si>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</si>
  <si>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</si>
  <si>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</si>
  <si>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</si>
  <si>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</si>
  <si>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</si>
  <si>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</si>
  <si>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</si>
  <si>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</si>
  <si>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</si>
  <si>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</si>
  <si>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</si>
  <si>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</si>
  <si>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</si>
  <si>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</si>
  <si>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</si>
  <si>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</si>
  <si>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</si>
  <si>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</si>
  <si>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</si>
  <si>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</si>
  <si>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</si>
  <si>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</si>
  <si>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</si>
  <si>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</si>
  <si>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</si>
  <si>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</si>
  <si>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</si>
  <si>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</si>
  <si>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</si>
  <si>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</si>
  <si>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</si>
  <si>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</si>
  <si>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</si>
  <si>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</si>
  <si>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</si>
  <si>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</si>
  <si>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</si>
  <si>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</si>
  <si>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</si>
  <si>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</si>
  <si>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</si>
  <si>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</si>
  <si>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</si>
  <si>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</si>
  <si>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</si>
  <si>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</si>
  <si>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</si>
  <si>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</si>
  <si>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</si>
  <si>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</si>
  <si>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</si>
  <si>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</si>
  <si>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</si>
  <si>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</si>
  <si>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</si>
  <si>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</si>
  <si>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</si>
  <si>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</si>
  <si>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</si>
  <si>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</si>
  <si>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</si>
  <si>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</si>
  <si>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</si>
  <si>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</si>
  <si>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</si>
  <si>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</si>
  <si>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</si>
  <si>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</si>
  <si>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</si>
  <si>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</si>
  <si>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</si>
  <si>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</si>
  <si>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</si>
  <si>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</si>
  <si>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</si>
  <si>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</si>
  <si>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</si>
  <si>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</si>
  <si>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</si>
  <si>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</si>
  <si>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</si>
  <si>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</si>
  <si>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</si>
  <si>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</si>
  <si>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</si>
  <si>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</si>
  <si>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</si>
  <si>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</si>
  <si>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</si>
  <si>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</si>
  <si>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</si>
  <si>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</si>
  <si>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</si>
  <si>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</si>
  <si>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</si>
  <si>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</si>
  <si>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</si>
  <si>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</si>
  <si>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</si>
  <si>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</si>
  <si>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</si>
  <si>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</si>
  <si>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</si>
  <si>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</si>
  <si>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</si>
  <si>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</si>
  <si>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</si>
  <si>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</si>
  <si>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</si>
  <si>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</si>
  <si>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</si>
  <si>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</si>
  <si>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</si>
  <si>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</si>
  <si>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</si>
  <si>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</si>
  <si>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</si>
  <si>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</si>
  <si>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</si>
  <si>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</si>
  <si>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</si>
  <si>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</si>
  <si>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</si>
  <si>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</si>
  <si>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</si>
  <si>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</si>
  <si>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</si>
  <si>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</si>
  <si>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</si>
  <si>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</si>
  <si>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</si>
  <si>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</si>
  <si>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</si>
  <si>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</si>
  <si>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</si>
  <si>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</si>
  <si>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</si>
  <si>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</si>
  <si>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</si>
  <si>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</si>
  <si>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</si>
  <si>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</si>
  <si>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</si>
  <si>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</si>
  <si>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</si>
  <si>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</si>
  <si>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</si>
  <si>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</si>
  <si>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</si>
  <si>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</si>
  <si>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</si>
  <si>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</si>
  <si>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</si>
  <si>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</si>
  <si>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</si>
  <si>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</si>
  <si>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</si>
  <si>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</si>
  <si>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</si>
  <si>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</si>
  <si>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</si>
  <si>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</si>
  <si>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</si>
  <si>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</si>
  <si>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</si>
  <si>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</si>
  <si>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</si>
  <si>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</si>
  <si>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</si>
  <si>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</si>
  <si>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</si>
  <si>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</si>
  <si>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</si>
  <si>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</si>
  <si>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</si>
  <si>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</si>
  <si>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</si>
  <si>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</si>
  <si>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</si>
  <si>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</si>
  <si>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</si>
  <si>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</si>
  <si>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</si>
  <si>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</si>
  <si>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</si>
  <si>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</si>
  <si>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</si>
  <si>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</si>
  <si>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</si>
  <si>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</si>
  <si>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</si>
  <si>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</si>
  <si>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</si>
  <si>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</si>
  <si>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</si>
  <si>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</si>
  <si>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</si>
  <si>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</si>
  <si>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</si>
  <si>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</si>
  <si>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</si>
  <si>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</si>
  <si>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</si>
  <si>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</si>
  <si>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</si>
  <si>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</si>
  <si>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</si>
  <si>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</si>
  <si>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</si>
  <si>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</si>
  <si>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</si>
  <si>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</si>
  <si>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</si>
  <si>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</si>
  <si>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</si>
  <si>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</si>
  <si>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</si>
  <si>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</si>
  <si>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</si>
  <si>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</si>
  <si>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</si>
  <si>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</si>
  <si>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</si>
  <si>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</si>
  <si>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</si>
  <si>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</si>
  <si>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</si>
  <si>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</si>
  <si>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</si>
  <si>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</si>
  <si>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</si>
  <si>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</si>
  <si>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</si>
  <si>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</si>
  <si>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</si>
  <si>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</si>
  <si>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</si>
  <si>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</si>
  <si>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</si>
  <si>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</si>
  <si>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</si>
  <si>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</si>
  <si>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</si>
  <si>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</si>
  <si>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</si>
  <si>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</si>
  <si>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</si>
  <si>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</si>
  <si>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</si>
  <si>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</si>
  <si>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</si>
  <si>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</si>
  <si>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</si>
  <si>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</si>
  <si>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</si>
  <si>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</si>
  <si>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</si>
  <si>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</si>
  <si>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</si>
  <si>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</si>
  <si>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</si>
  <si>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</si>
  <si>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</si>
  <si>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</si>
  <si>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</si>
  <si>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</si>
  <si>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</si>
  <si>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</si>
  <si>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</si>
  <si>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</si>
  <si>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</si>
  <si>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</si>
  <si>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</si>
  <si>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</si>
  <si>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</si>
  <si>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</si>
  <si>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</si>
  <si>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</si>
  <si>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</si>
  <si>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</si>
  <si>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</si>
  <si>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</si>
  <si>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</si>
  <si>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</si>
  <si>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</si>
  <si>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</si>
  <si>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</si>
  <si>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</si>
  <si>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</si>
  <si>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</si>
  <si>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</si>
  <si>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</si>
  <si>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</si>
  <si>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</si>
  <si>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</si>
  <si>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</si>
  <si>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</si>
  <si>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</si>
  <si>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</si>
  <si>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</si>
  <si>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</si>
  <si>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</si>
  <si>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</si>
  <si>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</si>
  <si>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</si>
  <si>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</si>
  <si>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</si>
  <si>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</si>
  <si>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</si>
  <si>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</si>
  <si>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</si>
  <si>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</si>
  <si>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</si>
  <si>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</si>
  <si>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</si>
  <si>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</si>
  <si>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</si>
  <si>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</si>
  <si>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</si>
  <si>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</si>
  <si>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</si>
  <si>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</si>
  <si>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</si>
  <si>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</si>
  <si>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</si>
  <si>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</si>
  <si>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</si>
  <si>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</si>
  <si>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</si>
  <si>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</si>
  <si>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</si>
  <si>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</si>
  <si>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</si>
  <si>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</si>
  <si>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</si>
  <si>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</si>
  <si>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</si>
  <si>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</si>
  <si>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</si>
  <si>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</si>
  <si>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</si>
  <si>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</si>
  <si>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</si>
  <si>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</si>
  <si>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</si>
  <si>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</si>
  <si>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</si>
  <si>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</si>
  <si>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</si>
  <si>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</si>
  <si>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</si>
  <si>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</si>
  <si>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</si>
  <si>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</si>
  <si>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</si>
  <si>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</si>
  <si>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</si>
  <si>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</si>
  <si>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</si>
  <si>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</si>
  <si>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</si>
  <si>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</si>
  <si>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</si>
  <si>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</si>
  <si>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</si>
  <si>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</si>
  <si>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</si>
  <si>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</si>
  <si>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</si>
  <si>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</si>
  <si>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</si>
  <si>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</si>
  <si>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</si>
  <si>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</si>
  <si>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</si>
  <si>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</si>
  <si>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</si>
  <si>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</si>
  <si>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</si>
  <si>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</si>
  <si>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</si>
  <si>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</si>
  <si>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</si>
  <si>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</si>
  <si>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</si>
  <si>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</si>
  <si>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</si>
  <si>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</si>
  <si>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</si>
  <si>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</si>
  <si>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</si>
  <si>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</si>
  <si>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</si>
  <si>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</si>
  <si>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</si>
  <si>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</si>
  <si>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</si>
  <si>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</si>
  <si>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</si>
  <si>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</si>
  <si>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</si>
  <si>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</si>
  <si>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</si>
  <si>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</si>
  <si>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</si>
  <si>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</si>
  <si>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</si>
  <si>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</si>
  <si>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</si>
  <si>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</si>
  <si>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</si>
  <si>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</si>
  <si>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</si>
  <si>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</si>
  <si>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</si>
  <si>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</si>
  <si>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</si>
  <si>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</si>
  <si>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</si>
  <si>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</si>
  <si>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</si>
  <si>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</si>
  <si>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</si>
  <si>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</si>
  <si>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</si>
  <si>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</si>
  <si>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</si>
  <si>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</si>
  <si>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</si>
  <si>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</si>
  <si>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</si>
  <si>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</si>
  <si>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</si>
  <si>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</si>
  <si>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</si>
  <si>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</si>
  <si>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</si>
  <si>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</si>
  <si>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</si>
  <si>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</si>
  <si>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</si>
  <si>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</si>
  <si>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</si>
  <si>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</si>
  <si>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</si>
  <si>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</si>
  <si>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</si>
  <si>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</si>
  <si>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</si>
  <si>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</si>
  <si>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</si>
  <si>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</si>
  <si>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</si>
  <si>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</si>
  <si>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</si>
  <si>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</si>
  <si>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</si>
  <si>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</si>
  <si>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</si>
  <si>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</si>
  <si>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</si>
  <si>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</si>
  <si>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</si>
  <si>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</si>
  <si>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</si>
  <si>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</si>
  <si>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</si>
  <si>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</si>
  <si>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</si>
  <si>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</si>
  <si>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</si>
  <si>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</si>
  <si>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</si>
  <si>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</si>
  <si>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</si>
  <si>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</si>
  <si>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</si>
  <si>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</si>
  <si>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</si>
  <si>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</si>
  <si>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</si>
  <si>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</si>
  <si>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</si>
  <si>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</si>
  <si>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</si>
  <si>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</si>
  <si>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</si>
  <si>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</si>
  <si>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</si>
  <si>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</si>
  <si>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</si>
  <si>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</si>
  <si>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</si>
  <si>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</si>
  <si>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</si>
  <si>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</si>
  <si>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</si>
  <si>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</si>
  <si>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</si>
  <si>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</si>
  <si>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</si>
  <si>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</si>
  <si>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</si>
  <si>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</si>
  <si>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</si>
  <si>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</si>
  <si>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</si>
  <si>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</si>
  <si>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</si>
  <si>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</si>
  <si>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</si>
  <si>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</si>
  <si>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</si>
  <si>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</si>
  <si>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</si>
  <si>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</si>
  <si>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</si>
  <si>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</si>
  <si>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</si>
  <si>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</si>
  <si>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</si>
  <si>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</si>
  <si>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</si>
  <si>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</si>
  <si>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</si>
  <si>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</si>
  <si>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</si>
  <si>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</si>
  <si>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</si>
  <si>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</si>
  <si>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</si>
  <si>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</si>
  <si>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</si>
  <si>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</si>
  <si>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</si>
  <si>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</si>
  <si>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</si>
  <si>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</si>
  <si>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</si>
  <si>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</si>
  <si>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</si>
  <si>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</si>
  <si>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</si>
  <si>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</si>
  <si>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</si>
  <si>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</si>
  <si>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</si>
  <si>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</si>
  <si>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</si>
  <si>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</si>
  <si>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</si>
  <si>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</si>
  <si>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</si>
  <si>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</si>
  <si>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</si>
  <si>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</si>
  <si>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</si>
  <si>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</si>
  <si>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</si>
  <si>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</si>
  <si>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</si>
  <si>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</si>
  <si>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</si>
  <si>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</si>
  <si>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</si>
  <si>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</si>
  <si>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</si>
  <si>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</si>
  <si>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</si>
  <si>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</si>
  <si>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</si>
  <si>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</si>
  <si>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</si>
  <si>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</si>
  <si>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</si>
  <si>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</si>
  <si>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</si>
  <si>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</si>
  <si>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</si>
  <si>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</si>
  <si>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</si>
  <si>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</si>
  <si>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</si>
  <si>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</si>
  <si>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</si>
  <si>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</si>
  <si>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</si>
  <si>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</si>
  <si>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</si>
  <si>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</si>
  <si>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</si>
  <si>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</si>
  <si>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</si>
  <si>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</si>
  <si>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</si>
  <si>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</si>
  <si>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</si>
  <si>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</si>
  <si>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</si>
  <si>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</si>
  <si>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</si>
  <si>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</si>
  <si>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</si>
  <si>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</si>
  <si>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</si>
  <si>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</si>
  <si>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</si>
  <si>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</si>
  <si>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</si>
  <si>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</si>
  <si>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</si>
  <si>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</si>
  <si>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</si>
  <si>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</si>
  <si>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</si>
  <si>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</si>
  <si>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</si>
  <si>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</si>
  <si>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</si>
  <si>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</si>
  <si>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</si>
  <si>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</si>
  <si>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</si>
  <si>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</si>
  <si>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</si>
  <si>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</si>
  <si>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</si>
  <si>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</si>
  <si>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</si>
  <si>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</si>
  <si>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</si>
  <si>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</si>
  <si>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</si>
  <si>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</si>
  <si>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</si>
  <si>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</si>
  <si>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</si>
  <si>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</si>
  <si>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</si>
  <si>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</si>
  <si>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</si>
  <si>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</si>
  <si>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</si>
  <si>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</si>
  <si>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</si>
  <si>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</si>
  <si>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</si>
  <si>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</si>
  <si>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</si>
  <si>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</si>
  <si>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</si>
  <si>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</si>
  <si>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</si>
  <si>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</si>
  <si>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</si>
  <si>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</si>
  <si>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</si>
  <si>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</si>
  <si>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</si>
  <si>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</si>
  <si>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</si>
  <si>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</si>
  <si>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</si>
  <si>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</si>
  <si>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</si>
  <si>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</si>
  <si>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</si>
  <si>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</si>
  <si>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</si>
  <si>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</si>
  <si>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</si>
  <si>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</si>
  <si>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</si>
  <si>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</si>
  <si>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</si>
  <si>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</si>
  <si>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</si>
  <si>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</si>
  <si>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</si>
  <si>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</si>
  <si>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</si>
  <si>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</si>
  <si>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</si>
  <si>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</si>
  <si>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</si>
  <si>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</si>
  <si>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</si>
  <si>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</si>
  <si>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</si>
  <si>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</si>
  <si>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</si>
  <si>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</si>
  <si>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</si>
  <si>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</si>
  <si>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</si>
  <si>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</si>
  <si>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</si>
  <si>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</si>
  <si>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</si>
  <si>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</si>
  <si>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</si>
  <si>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</si>
  <si>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</si>
  <si>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</si>
  <si>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</si>
  <si>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</si>
  <si>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</si>
  <si>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</si>
  <si>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</si>
  <si>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</si>
  <si>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</si>
  <si>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</si>
  <si>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</si>
  <si>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</si>
  <si>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</si>
  <si>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</si>
  <si>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</si>
  <si>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</si>
  <si>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</si>
  <si>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</si>
  <si>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</si>
  <si>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</si>
  <si>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</si>
  <si>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</si>
  <si>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</si>
  <si>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</si>
  <si>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</si>
  <si>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</si>
  <si>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</si>
  <si>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</si>
  <si>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</si>
  <si>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</si>
  <si>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</si>
  <si>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</si>
  <si>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</si>
  <si>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</si>
  <si>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</si>
  <si>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</si>
  <si>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</si>
  <si>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</si>
  <si>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</si>
  <si>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</si>
  <si>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</si>
  <si>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</si>
  <si>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</si>
  <si>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</si>
  <si>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</si>
  <si>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</si>
  <si>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</si>
  <si>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</si>
  <si>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</si>
  <si>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</si>
  <si>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</si>
  <si>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</si>
  <si>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</si>
  <si>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</si>
  <si>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</si>
  <si>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</si>
  <si>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</si>
  <si>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</si>
  <si>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</si>
  <si>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</si>
  <si>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</si>
  <si>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</si>
  <si>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</si>
  <si>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</si>
  <si>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</si>
  <si>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</si>
  <si>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</si>
  <si>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</si>
  <si>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</si>
  <si>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</si>
  <si>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</si>
  <si>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</si>
  <si>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</si>
  <si>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</si>
  <si>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</si>
  <si>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</si>
  <si>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</si>
  <si>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</si>
  <si>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</si>
  <si>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</si>
  <si>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</si>
  <si>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</si>
  <si>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</si>
  <si>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</si>
  <si>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</si>
  <si>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</si>
  <si>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</si>
  <si>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</si>
  <si>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</si>
  <si>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</si>
  <si>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</si>
  <si>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</si>
  <si>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</si>
  <si>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</si>
  <si>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</si>
  <si>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</si>
  <si>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</si>
  <si>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</si>
  <si>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</si>
  <si>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</si>
  <si>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</si>
  <si>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</si>
  <si>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</si>
  <si>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</si>
  <si>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</si>
  <si>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</si>
  <si>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</si>
  <si>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</si>
  <si>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</si>
  <si>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</si>
  <si>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</si>
  <si>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</si>
  <si>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</si>
  <si>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</si>
  <si>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</si>
  <si>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</si>
  <si>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</si>
  <si>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</si>
  <si>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</si>
  <si>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</si>
  <si>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</si>
  <si>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</si>
  <si>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</si>
  <si>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</si>
  <si>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</si>
  <si>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</si>
  <si>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</si>
  <si>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</si>
  <si>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</si>
  <si>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</si>
  <si>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</si>
  <si>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</si>
  <si>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</si>
  <si>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</si>
  <si>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</si>
  <si>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</si>
  <si>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</si>
  <si>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</si>
  <si>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</si>
  <si>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</si>
  <si>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</si>
  <si>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</si>
  <si>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</si>
  <si>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</si>
  <si>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</si>
  <si>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</si>
  <si>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</si>
  <si>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</si>
  <si>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</si>
  <si>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</si>
  <si>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</si>
  <si>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</si>
  <si>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</si>
  <si>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</si>
  <si>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</si>
  <si>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</si>
  <si>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</si>
  <si>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</si>
  <si>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</si>
  <si>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</si>
  <si>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</si>
  <si>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</si>
  <si>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</si>
  <si>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</si>
  <si>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</si>
  <si>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</si>
  <si>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</si>
  <si>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</si>
  <si>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</si>
  <si>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</si>
  <si>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</si>
  <si>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</si>
  <si>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</si>
  <si>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</si>
  <si>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</si>
  <si>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</si>
  <si>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</si>
  <si>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</si>
  <si>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</si>
  <si>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</si>
  <si>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</si>
  <si>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</si>
  <si>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</si>
  <si>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</si>
  <si>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</si>
  <si>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</si>
  <si>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</si>
  <si>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</si>
  <si>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</si>
  <si>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</si>
  <si>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</si>
  <si>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</si>
  <si>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</si>
  <si>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</si>
  <si>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</si>
  <si>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</si>
  <si>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</si>
  <si>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</si>
  <si>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</si>
  <si>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</si>
  <si>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</si>
  <si>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</si>
  <si>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</si>
  <si>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</si>
  <si>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</si>
  <si>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</si>
  <si>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</si>
  <si>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</si>
  <si>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</si>
  <si>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</si>
  <si>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</si>
  <si>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</si>
  <si>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</si>
  <si>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</si>
  <si>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</si>
  <si>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</si>
  <si>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</si>
  <si>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</si>
  <si>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</si>
  <si>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</si>
  <si>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</si>
  <si>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</si>
  <si>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</si>
  <si>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</si>
  <si>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</si>
  <si>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</si>
  <si>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</si>
  <si>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</si>
  <si>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</si>
  <si>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</si>
  <si>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</si>
  <si>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</si>
  <si>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</si>
  <si>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</si>
  <si>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</si>
  <si>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</si>
  <si>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</si>
  <si>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</si>
  <si>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</si>
  <si>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</si>
  <si>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</si>
  <si>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</si>
  <si>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</si>
  <si>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</si>
  <si>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</si>
  <si>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</si>
  <si>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</si>
  <si>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</si>
  <si>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</si>
  <si>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</si>
  <si>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</si>
  <si>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</si>
  <si>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</si>
  <si>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</si>
  <si>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</si>
  <si>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</si>
  <si>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</si>
  <si>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</si>
  <si>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</si>
  <si>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</si>
  <si>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</si>
  <si>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</si>
  <si>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</si>
  <si>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</si>
  <si>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</si>
  <si>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</si>
  <si>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</si>
  <si>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</si>
  <si>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</si>
  <si>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</si>
  <si>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</si>
  <si>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</si>
  <si>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</si>
  <si>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</si>
  <si>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</si>
  <si>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</si>
  <si>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</si>
  <si>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</si>
  <si>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</si>
  <si>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</si>
  <si>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</si>
  <si>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</si>
  <si>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</si>
  <si>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</si>
  <si>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</si>
  <si>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</si>
  <si>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</si>
  <si>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</si>
  <si>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</si>
  <si>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</si>
  <si>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</si>
  <si>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</si>
  <si>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</si>
  <si>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</si>
  <si>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</si>
  <si>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</si>
  <si>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</si>
  <si>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</si>
  <si>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</si>
  <si>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</si>
  <si>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</si>
  <si>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</si>
  <si>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</si>
  <si>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</si>
  <si>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</si>
  <si>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</si>
  <si>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</si>
  <si>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</si>
  <si>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</si>
  <si>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</si>
  <si>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</si>
  <si>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</si>
  <si>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</si>
  <si>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</si>
  <si>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</si>
  <si>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</si>
  <si>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</si>
  <si>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</si>
  <si>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</si>
  <si>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</si>
  <si>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</si>
  <si>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</si>
  <si>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</si>
  <si>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</si>
  <si>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</si>
  <si>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</si>
  <si>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</si>
  <si>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</si>
  <si>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</si>
  <si>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</si>
  <si>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</si>
  <si>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</si>
  <si>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</si>
  <si>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</si>
  <si>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</si>
  <si>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</si>
  <si>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</si>
  <si>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</si>
  <si>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</si>
  <si>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</si>
  <si>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</si>
  <si>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</si>
  <si>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</si>
  <si>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</si>
  <si>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</si>
  <si>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</si>
  <si>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</si>
  <si>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</si>
  <si>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</si>
  <si>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</si>
  <si>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</si>
  <si>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</si>
  <si>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</si>
  <si>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</si>
  <si>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</si>
  <si>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</si>
  <si>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</si>
  <si>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</si>
  <si>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</si>
  <si>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</si>
  <si>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</si>
  <si>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</si>
  <si>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</si>
  <si>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</si>
  <si>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</si>
  <si>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</si>
  <si>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</si>
  <si>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</si>
  <si>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</si>
  <si>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</si>
  <si>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</si>
  <si>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</si>
  <si>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</si>
  <si>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</si>
  <si>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</si>
  <si>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</si>
  <si>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</si>
  <si>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</si>
  <si>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</si>
  <si>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</si>
  <si>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</si>
  <si>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</si>
  <si>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</si>
  <si>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</si>
  <si>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</si>
  <si>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</si>
  <si>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</si>
  <si>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</si>
  <si>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</si>
  <si>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</si>
  <si>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</si>
  <si>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</si>
  <si>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</si>
  <si>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</si>
  <si>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</si>
  <si>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</si>
  <si>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</si>
  <si>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</si>
  <si>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</si>
  <si>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</si>
  <si>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</si>
  <si>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</si>
  <si>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</si>
  <si>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</si>
  <si>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</si>
  <si>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</si>
  <si>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</si>
  <si>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</si>
  <si>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</si>
  <si>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</si>
  <si>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</si>
  <si>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</si>
  <si>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</si>
  <si>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</si>
  <si>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</si>
  <si>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</si>
  <si>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</si>
  <si>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</si>
  <si>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</si>
  <si>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</si>
  <si>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</si>
  <si>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</si>
  <si>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</si>
  <si>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</si>
  <si>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</si>
  <si>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</si>
  <si>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</si>
  <si>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</si>
  <si>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</si>
  <si>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</si>
  <si>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</si>
  <si>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</si>
  <si>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</si>
  <si>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</si>
  <si>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</si>
  <si>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</si>
  <si>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</si>
  <si>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</si>
  <si>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</si>
  <si>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</si>
  <si>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</si>
  <si>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</si>
  <si>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</si>
  <si>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</si>
  <si>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</si>
  <si>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</si>
  <si>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</si>
  <si>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</si>
  <si>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</si>
  <si>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</si>
  <si>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</si>
  <si>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</si>
  <si>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</si>
  <si>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</si>
  <si>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</si>
  <si>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</si>
  <si>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</si>
  <si>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</si>
  <si>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</si>
  <si>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</si>
  <si>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</si>
  <si>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</si>
  <si>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</si>
  <si>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</si>
  <si>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</si>
  <si>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</si>
  <si>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</si>
  <si>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</si>
  <si>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</si>
  <si>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</si>
  <si>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</si>
  <si>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</si>
  <si>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</si>
  <si>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</si>
  <si>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</si>
  <si>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</si>
  <si>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</si>
  <si>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</si>
  <si>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</si>
  <si>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</si>
  <si>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</si>
  <si>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</si>
  <si>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</si>
  <si>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</si>
  <si>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</si>
  <si>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</si>
  <si>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</si>
  <si>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</si>
  <si>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</si>
  <si>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</si>
  <si>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</si>
  <si>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</si>
  <si>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</si>
  <si>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</si>
  <si>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</si>
  <si>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</si>
  <si>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</si>
  <si>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</si>
  <si>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</si>
  <si>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</si>
  <si>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</si>
  <si>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</si>
  <si>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</si>
  <si>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</si>
  <si>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</si>
  <si>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</si>
  <si>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</si>
  <si>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</si>
  <si>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</si>
  <si>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</si>
  <si>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</si>
  <si>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</si>
  <si>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</si>
  <si>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</si>
  <si>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</si>
  <si>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</si>
  <si>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</si>
  <si>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</si>
  <si>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</si>
  <si>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</si>
  <si>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</si>
  <si>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</si>
  <si>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</si>
  <si>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</si>
  <si>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</si>
  <si>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</si>
  <si>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</si>
  <si>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</si>
  <si>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</si>
  <si>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</si>
  <si>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</si>
  <si>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</si>
  <si>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</si>
  <si>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</si>
  <si>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</si>
  <si>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</si>
  <si>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</si>
  <si>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</si>
  <si>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</si>
  <si>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</si>
  <si>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</si>
  <si>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</si>
  <si>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</si>
  <si>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</si>
  <si>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</si>
  <si>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</si>
  <si>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</si>
  <si>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</si>
  <si>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</si>
  <si>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</si>
  <si>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</si>
  <si>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</si>
  <si>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</si>
  <si>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</si>
  <si>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</si>
  <si>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</si>
  <si>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</si>
  <si>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</si>
  <si>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</si>
  <si>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</si>
  <si>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</si>
  <si>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</si>
  <si>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</si>
  <si>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</si>
  <si>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</si>
  <si>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</si>
  <si>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</si>
  <si>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</si>
  <si>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</si>
  <si>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</si>
  <si>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</si>
  <si>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</si>
  <si>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</si>
  <si>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</si>
  <si>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</si>
  <si>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</si>
  <si>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</si>
  <si>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</si>
  <si>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</si>
  <si>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</si>
  <si>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</si>
  <si>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</si>
  <si>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</si>
  <si>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</si>
  <si>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</si>
  <si>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</si>
  <si>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</si>
  <si>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</si>
  <si>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</si>
  <si>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</si>
  <si>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</si>
  <si>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</si>
  <si>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</si>
  <si>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</si>
  <si>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</si>
  <si>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</si>
  <si>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</si>
  <si>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</si>
  <si>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</si>
  <si>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</si>
  <si>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</si>
  <si>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</si>
  <si>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</si>
  <si>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</si>
  <si>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</si>
  <si>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</si>
  <si>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</si>
  <si>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</si>
  <si>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</si>
  <si>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</si>
  <si>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</si>
  <si>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</si>
  <si>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</si>
  <si>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</si>
  <si>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</si>
  <si>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</si>
  <si>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</si>
  <si>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</si>
  <si>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</si>
  <si>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</si>
  <si>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</si>
  <si>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</si>
  <si>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</si>
  <si>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</si>
  <si>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</si>
  <si>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</si>
  <si>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</si>
  <si>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</si>
  <si>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</si>
  <si>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</si>
  <si>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</si>
  <si>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</si>
  <si>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</si>
  <si>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</si>
  <si>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</si>
  <si>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</si>
  <si>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</si>
  <si>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</si>
  <si>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</si>
  <si>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</si>
  <si>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</si>
  <si>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</si>
  <si>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</si>
  <si>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</si>
  <si>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</si>
  <si>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</si>
  <si>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</si>
  <si>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</si>
  <si>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</si>
  <si>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</si>
  <si>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</si>
  <si>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</si>
  <si>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</si>
  <si>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</si>
  <si>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</si>
  <si>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</si>
  <si>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</si>
  <si>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</si>
  <si>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</si>
  <si>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</si>
  <si>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</si>
  <si>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</si>
  <si>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</si>
  <si>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</si>
  <si>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</si>
  <si>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</si>
  <si>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</si>
  <si>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</si>
  <si>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</si>
  <si>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</si>
  <si>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</si>
  <si>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</si>
  <si>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</si>
  <si>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</si>
  <si>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</si>
  <si>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</si>
  <si>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</si>
  <si>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</si>
  <si>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</si>
  <si>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</si>
  <si>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</si>
  <si>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</si>
  <si>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</si>
  <si>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</si>
  <si>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</si>
  <si>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</si>
  <si>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</si>
  <si>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</si>
  <si>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</si>
  <si>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</si>
  <si>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</si>
  <si>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</si>
  <si>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</si>
  <si>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</si>
  <si>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</si>
  <si>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</si>
  <si>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</si>
  <si>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</si>
  <si>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</si>
  <si>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</si>
  <si>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</si>
  <si>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</si>
  <si>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</si>
  <si>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</si>
  <si>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</si>
  <si>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</si>
  <si>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</si>
  <si>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</si>
  <si>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</si>
  <si>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</si>
  <si>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</si>
  <si>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</si>
  <si>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</si>
  <si>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</si>
  <si>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</si>
  <si>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</si>
  <si>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</si>
  <si>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</si>
  <si>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</si>
  <si>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</si>
  <si>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</si>
  <si>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</si>
  <si>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</si>
  <si>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</si>
  <si>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</si>
  <si>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</si>
  <si>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</si>
  <si>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</si>
  <si>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</si>
  <si>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</si>
  <si>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</si>
  <si>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</si>
  <si>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</si>
  <si>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</si>
  <si>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</si>
  <si>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</si>
  <si>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</si>
  <si>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</si>
  <si>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</si>
  <si>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</si>
  <si>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</si>
  <si>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</si>
  <si>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</si>
  <si>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</si>
  <si>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</si>
  <si>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</si>
  <si>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</si>
  <si>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</si>
  <si>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</si>
  <si>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</si>
  <si>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</si>
  <si>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</si>
  <si>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</si>
  <si>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</si>
  <si>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</si>
  <si>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</si>
  <si>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</si>
  <si>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</si>
  <si>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</si>
  <si>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</si>
  <si>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</si>
  <si>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</si>
  <si>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</si>
  <si>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</si>
  <si>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</si>
  <si>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</si>
  <si>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</si>
  <si>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</si>
  <si>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</si>
  <si>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</si>
  <si>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</si>
  <si>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</si>
  <si>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</si>
  <si>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</si>
  <si>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</si>
  <si>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</si>
  <si>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</si>
  <si>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</si>
  <si>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</si>
  <si>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</si>
  <si>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</si>
  <si>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</si>
  <si>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</si>
  <si>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</si>
  <si>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</si>
  <si>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</si>
  <si>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</si>
  <si>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</si>
  <si>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</si>
  <si>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</si>
  <si>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</si>
  <si>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</si>
  <si>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</si>
  <si>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</si>
  <si>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</si>
  <si>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</si>
  <si>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</si>
  <si>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</si>
  <si>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</si>
  <si>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</si>
  <si>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</si>
  <si>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</si>
  <si>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</si>
  <si>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</si>
  <si>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</si>
  <si>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</si>
  <si>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</si>
  <si>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</si>
  <si>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</si>
  <si>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</si>
  <si>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</si>
  <si>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</si>
  <si>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</si>
  <si>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</si>
  <si>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</si>
  <si>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</si>
  <si>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</si>
  <si>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</si>
  <si>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</si>
  <si>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</si>
  <si>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</si>
  <si>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</si>
  <si>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</si>
  <si>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</si>
  <si>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</si>
  <si>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</si>
  <si>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</si>
  <si>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</si>
  <si>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</si>
  <si>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</si>
  <si>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</si>
  <si>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</si>
  <si>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</si>
  <si>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</si>
  <si>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</si>
  <si>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</si>
  <si>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</si>
  <si>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</si>
  <si>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</si>
  <si>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</si>
  <si>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</si>
  <si>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</si>
  <si>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</si>
  <si>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</si>
  <si>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</si>
  <si>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</si>
  <si>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</si>
  <si>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</si>
  <si>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</si>
  <si>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</si>
  <si>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</si>
  <si>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</si>
  <si>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</si>
  <si>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</si>
  <si>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</si>
  <si>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</si>
  <si>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</si>
  <si>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</si>
  <si>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</si>
  <si>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</si>
  <si>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</si>
  <si>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</si>
  <si>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</si>
  <si>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</si>
  <si>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</si>
  <si>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</si>
  <si>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</si>
  <si>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</si>
  <si>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</si>
  <si>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</si>
  <si>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</si>
  <si>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</si>
  <si>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</si>
  <si>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</si>
  <si>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</si>
  <si>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</si>
  <si>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</si>
  <si>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</si>
  <si>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</si>
  <si>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</si>
  <si>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</si>
  <si>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</si>
  <si>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</si>
  <si>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</si>
  <si>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</si>
  <si>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</si>
  <si>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</si>
  <si>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</si>
  <si>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</si>
  <si>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</si>
  <si>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</si>
  <si>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</si>
  <si>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</si>
  <si>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</si>
  <si>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</si>
  <si>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</si>
  <si>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</si>
  <si>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</si>
  <si>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</si>
  <si>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</si>
  <si>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</si>
  <si>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</si>
  <si>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</si>
  <si>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</si>
  <si>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</si>
  <si>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</si>
  <si>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</si>
  <si>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</si>
  <si>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</si>
  <si>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</si>
  <si>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</si>
  <si>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</si>
  <si>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</si>
  <si>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</si>
  <si>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</si>
  <si>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</si>
  <si>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</si>
  <si>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</si>
  <si>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</si>
  <si>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</si>
  <si>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</si>
  <si>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</si>
  <si>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</si>
  <si>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</si>
  <si>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</si>
  <si>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</si>
  <si>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</si>
  <si>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</si>
  <si>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</si>
  <si>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</si>
  <si>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</si>
  <si>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</si>
  <si>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</si>
  <si>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</si>
  <si>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</si>
  <si>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</si>
  <si>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</si>
  <si>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</si>
  <si>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</si>
  <si>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</si>
  <si>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</si>
  <si>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</si>
  <si>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</si>
  <si>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</si>
  <si>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</si>
  <si>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</si>
  <si>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</si>
  <si>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</si>
  <si>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</si>
  <si>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</si>
  <si>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</si>
  <si>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</si>
  <si>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</si>
  <si>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</si>
  <si>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</si>
  <si>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</si>
  <si>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</si>
  <si>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</si>
  <si>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</si>
  <si>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</si>
  <si>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</si>
  <si>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</si>
  <si>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</si>
  <si>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</si>
  <si>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</si>
  <si>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</si>
  <si>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</si>
  <si>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</si>
  <si>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</si>
  <si>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</si>
  <si>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</si>
  <si>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</si>
  <si>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</si>
  <si>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</si>
  <si>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</si>
  <si>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</si>
  <si>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</si>
  <si>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</si>
  <si>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</si>
  <si>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</si>
  <si>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</si>
  <si>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</si>
  <si>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</si>
  <si>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</si>
  <si>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</si>
  <si>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</si>
  <si>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</si>
  <si>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</si>
  <si>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</si>
  <si>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</si>
  <si>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</si>
  <si>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</si>
  <si>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</si>
  <si>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</si>
  <si>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</si>
  <si>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</si>
  <si>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</si>
  <si>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</si>
  <si>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</si>
  <si>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</si>
  <si>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</si>
  <si>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</si>
  <si>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</si>
  <si>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</si>
  <si>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</si>
  <si>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</si>
  <si>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</si>
  <si>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</si>
  <si>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</si>
  <si>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</si>
  <si>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</si>
  <si>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</si>
  <si>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</si>
  <si>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</si>
  <si>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</si>
  <si>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</si>
  <si>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</si>
  <si>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</si>
  <si>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</si>
  <si>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</si>
  <si>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</si>
  <si>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</si>
  <si>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</si>
  <si>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</si>
  <si>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</si>
  <si>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</si>
  <si>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</si>
  <si>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</si>
  <si>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</si>
  <si>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</si>
  <si>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</si>
  <si>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</si>
  <si>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</si>
  <si>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</si>
  <si>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</si>
  <si>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</si>
  <si>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</si>
  <si>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</si>
  <si>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</si>
  <si>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</si>
  <si>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</si>
  <si>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</si>
  <si>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</si>
  <si>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</si>
  <si>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</si>
  <si>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</si>
  <si>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</si>
  <si>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</si>
  <si>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</si>
  <si>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</si>
  <si>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</si>
  <si>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</si>
  <si>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</si>
  <si>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</si>
  <si>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</si>
  <si>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</si>
  <si>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</si>
  <si>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</si>
  <si>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</si>
  <si>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</si>
  <si>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</si>
  <si>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</si>
  <si>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</si>
  <si>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</si>
  <si>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</si>
  <si>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</si>
  <si>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</si>
  <si>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</si>
  <si>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</si>
  <si>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</si>
  <si>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</si>
  <si>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</si>
  <si>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</si>
  <si>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</si>
  <si>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</si>
  <si>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</si>
  <si>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</si>
  <si>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</si>
  <si>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</si>
  <si>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</si>
  <si>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</si>
  <si>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</si>
  <si>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</si>
  <si>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</si>
  <si>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</si>
  <si>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</si>
  <si>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</si>
  <si>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</si>
  <si>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</si>
  <si>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</si>
  <si>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</si>
  <si>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</si>
  <si>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</si>
  <si>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</si>
  <si>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</si>
  <si>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</si>
  <si>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</si>
  <si>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</si>
  <si>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</si>
  <si>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</si>
  <si>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</si>
  <si>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</si>
  <si>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</si>
  <si>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</si>
  <si>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</si>
  <si>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</si>
  <si>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</si>
  <si>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</si>
  <si>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</si>
  <si>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</si>
  <si>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</si>
  <si>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</si>
  <si>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</si>
  <si>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</si>
  <si>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</si>
  <si>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</si>
  <si>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</si>
  <si>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</si>
  <si>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</si>
  <si>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</si>
  <si>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</si>
  <si>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</si>
  <si>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</si>
  <si>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</si>
  <si>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</si>
  <si>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</si>
  <si>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</si>
  <si>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</si>
  <si>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</si>
  <si>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</si>
  <si>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</si>
  <si>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</si>
  <si>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</si>
  <si>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</si>
  <si>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</si>
  <si>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</si>
  <si>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</si>
  <si>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</si>
  <si>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</si>
  <si>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</si>
  <si>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</si>
  <si>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</si>
  <si>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</si>
  <si>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</si>
  <si>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</si>
  <si>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</si>
  <si>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</si>
  <si>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</si>
  <si>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</si>
  <si>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</si>
  <si>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</si>
  <si>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</si>
  <si>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</si>
  <si>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</si>
  <si>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</si>
  <si>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</si>
  <si>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</si>
  <si>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</si>
  <si>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</si>
  <si>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</si>
  <si>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</si>
  <si>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</si>
  <si>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</si>
  <si>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</si>
  <si>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</si>
  <si>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</si>
  <si>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</si>
  <si>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</si>
  <si>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</si>
  <si>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</si>
  <si>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</si>
  <si>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</si>
  <si>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</si>
  <si>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</si>
  <si>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</si>
  <si>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</si>
  <si>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</si>
  <si>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</si>
  <si>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</si>
  <si>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</si>
  <si>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</si>
  <si>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</si>
  <si>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</si>
  <si>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</si>
  <si>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</si>
  <si>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</si>
  <si>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</si>
  <si>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</si>
  <si>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</si>
  <si>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</si>
  <si>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</si>
  <si>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</si>
  <si>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</si>
  <si>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</si>
  <si>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</si>
  <si>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</si>
  <si>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</si>
  <si>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</si>
  <si>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</si>
  <si>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</si>
  <si>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</si>
  <si>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</si>
  <si>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</si>
  <si>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</si>
  <si>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</si>
  <si>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</si>
  <si>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</si>
  <si>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</si>
  <si>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</si>
  <si>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</si>
  <si>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</si>
  <si>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</si>
  <si>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</si>
  <si>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</si>
  <si>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</si>
  <si>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</si>
  <si>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</si>
  <si>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</si>
  <si>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</si>
  <si>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</si>
  <si>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</si>
  <si>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</si>
  <si>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</si>
  <si>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</si>
  <si>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</si>
  <si>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</si>
  <si>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</si>
  <si>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</si>
  <si>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</si>
  <si>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</si>
  <si>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</si>
  <si>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</si>
  <si>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</si>
  <si>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</si>
  <si>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</si>
  <si>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</si>
  <si>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</si>
  <si>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</si>
  <si>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</si>
  <si>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</si>
  <si>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</si>
  <si>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</si>
  <si>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</si>
  <si>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</si>
  <si>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</si>
  <si>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</si>
  <si>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</si>
  <si>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</si>
  <si>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</si>
  <si>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</si>
  <si>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</si>
  <si>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</si>
  <si>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</si>
  <si>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</si>
  <si>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</si>
  <si>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</si>
  <si>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</si>
  <si>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</si>
  <si>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</si>
  <si>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</si>
  <si>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</si>
  <si>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</si>
  <si>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</si>
  <si>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</si>
  <si>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</si>
  <si>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</si>
  <si>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</si>
  <si>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</si>
  <si>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</si>
  <si>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</si>
  <si>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</si>
  <si>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</si>
  <si>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</si>
  <si>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</si>
  <si>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</si>
  <si>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</si>
  <si>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</si>
  <si>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</si>
  <si>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</si>
  <si>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</si>
  <si>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</si>
  <si>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</si>
  <si>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</si>
  <si>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</si>
  <si>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</si>
  <si>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</si>
  <si>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</si>
  <si>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</si>
  <si>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</si>
  <si>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</si>
  <si>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</si>
  <si>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</si>
  <si>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</si>
  <si>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</si>
  <si>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</si>
  <si>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</si>
  <si>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</si>
  <si>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</si>
  <si>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</si>
  <si>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</si>
  <si>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</si>
  <si>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</si>
  <si>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</si>
  <si>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</si>
  <si>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</si>
  <si>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</si>
  <si>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</si>
  <si>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</si>
  <si>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</si>
  <si>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</si>
  <si>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</si>
  <si>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</si>
  <si>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</si>
  <si>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</si>
  <si>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</si>
  <si>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</si>
  <si>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</si>
  <si>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</si>
  <si>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</si>
  <si>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</si>
  <si>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</si>
  <si>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</si>
  <si>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</si>
  <si>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</si>
  <si>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</si>
  <si>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</si>
  <si>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</si>
  <si>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</si>
  <si>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</si>
  <si>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</si>
  <si>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</si>
  <si>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</si>
  <si>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</si>
  <si>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</si>
  <si>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</si>
  <si>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</si>
  <si>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</si>
  <si>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</si>
  <si>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</si>
  <si>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</si>
  <si>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</si>
  <si>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</si>
  <si>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</si>
  <si>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</si>
  <si>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</si>
  <si>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</si>
  <si>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</si>
  <si>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</si>
  <si>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</si>
  <si>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</si>
  <si>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</si>
  <si>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</si>
  <si>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</si>
  <si>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</si>
  <si>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</si>
  <si>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</si>
  <si>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</si>
  <si>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</si>
  <si>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</si>
  <si>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</si>
  <si>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</si>
  <si>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</si>
  <si>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</si>
  <si>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</si>
  <si>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</si>
  <si>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</si>
  <si>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</si>
  <si>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</si>
  <si>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</si>
  <si>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</si>
  <si>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</si>
  <si>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</si>
  <si>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</si>
  <si>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</si>
  <si>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</si>
  <si>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</si>
  <si>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</si>
  <si>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</si>
  <si>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</si>
  <si>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</si>
  <si>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</si>
  <si>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</si>
  <si>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</si>
  <si>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</si>
  <si>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</si>
  <si>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</si>
  <si>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</si>
  <si>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</si>
  <si>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</si>
  <si>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</si>
  <si>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</si>
  <si>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</si>
  <si>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</si>
  <si>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</si>
  <si>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</si>
  <si>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</si>
  <si>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</si>
  <si>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</si>
  <si>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</si>
  <si>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</si>
  <si>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</si>
  <si>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</si>
  <si>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</si>
  <si>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</si>
  <si>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</si>
  <si>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</si>
  <si>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</si>
  <si>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</si>
  <si>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</si>
  <si>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</si>
  <si>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</si>
  <si>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</si>
  <si>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</si>
  <si>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</si>
  <si>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</si>
  <si>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</si>
  <si>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</si>
  <si>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</si>
  <si>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</si>
  <si>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</si>
  <si>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</si>
  <si>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</si>
  <si>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</si>
  <si>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</si>
  <si>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</si>
  <si>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</si>
  <si>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</si>
  <si>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</si>
  <si>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</si>
  <si>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</si>
  <si>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</si>
  <si>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</si>
  <si>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</si>
  <si>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</si>
  <si>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</si>
  <si>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</si>
  <si>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</si>
  <si>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</si>
  <si>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</si>
  <si>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</si>
  <si>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</si>
  <si>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</si>
  <si>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</si>
  <si>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</si>
  <si>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</si>
  <si>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</si>
  <si>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</si>
  <si>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</si>
  <si>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</si>
  <si>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</si>
  <si>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</si>
  <si>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</si>
  <si>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</si>
  <si>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</si>
  <si>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</si>
  <si>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</si>
  <si>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</si>
  <si>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</si>
  <si>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</si>
  <si>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</si>
  <si>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</si>
  <si>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</si>
  <si>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</si>
  <si>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</si>
  <si>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</si>
  <si>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</si>
  <si>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</si>
  <si>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</si>
  <si>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</si>
  <si>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</si>
  <si>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</si>
  <si>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</si>
  <si>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</si>
  <si>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</si>
  <si>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</si>
  <si>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</si>
  <si>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</si>
  <si>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</si>
  <si>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</si>
  <si>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</si>
  <si>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</si>
  <si>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</si>
  <si>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</si>
  <si>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</si>
  <si>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</si>
  <si>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</si>
  <si>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</si>
  <si>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</si>
  <si>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</si>
  <si>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</si>
  <si>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</si>
  <si>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</si>
  <si>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</si>
  <si>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</si>
  <si>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</si>
  <si>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</si>
  <si>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</si>
  <si>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</si>
  <si>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</si>
  <si>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</si>
  <si>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</si>
  <si>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</si>
  <si>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</si>
  <si>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</si>
  <si>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</si>
  <si>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</si>
  <si>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</si>
  <si>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</si>
  <si>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</si>
  <si>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</si>
  <si>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</si>
  <si>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</si>
  <si>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</si>
  <si>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</si>
  <si>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</si>
  <si>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</si>
  <si>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</si>
  <si>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</si>
  <si>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</si>
  <si>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</si>
  <si>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</si>
  <si>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</si>
  <si>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</si>
  <si>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</si>
  <si>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</si>
  <si>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</si>
  <si>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</si>
  <si>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</si>
  <si>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</si>
  <si>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</si>
  <si>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</si>
  <si>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</si>
  <si>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</si>
  <si>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</si>
  <si>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</si>
  <si>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</si>
  <si>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</si>
  <si>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</si>
  <si>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</si>
  <si>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</si>
  <si>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</si>
  <si>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</si>
  <si>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</si>
  <si>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</si>
  <si>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</si>
  <si>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</si>
  <si>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</si>
  <si>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</si>
  <si>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</si>
  <si>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</si>
  <si>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</si>
  <si>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</si>
  <si>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</si>
  <si>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</si>
  <si>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</si>
  <si>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</si>
  <si>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</si>
  <si>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</si>
  <si>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</si>
  <si>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</si>
  <si>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</si>
  <si>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</si>
  <si>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</si>
  <si>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</si>
  <si>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</si>
  <si>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</si>
  <si>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</si>
  <si>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</si>
  <si>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</si>
  <si>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</si>
  <si>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</si>
  <si>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</si>
  <si>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</si>
  <si>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</si>
  <si>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</si>
  <si>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</si>
  <si>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</si>
  <si>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</si>
  <si>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</si>
  <si>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</si>
  <si>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</si>
  <si>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</si>
  <si>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</si>
  <si>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</si>
  <si>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</si>
  <si>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</si>
  <si>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</si>
  <si>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</si>
  <si>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</si>
  <si>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</si>
  <si>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</si>
  <si>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</si>
  <si>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</si>
  <si>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</si>
  <si>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</si>
  <si>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</si>
  <si>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</si>
  <si>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</si>
  <si>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</si>
  <si>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</si>
  <si>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</si>
  <si>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</si>
  <si>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</si>
  <si>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</si>
  <si>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</si>
  <si>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</si>
  <si>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</si>
  <si>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</si>
  <si>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</si>
  <si>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</si>
  <si>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</si>
  <si>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</si>
  <si>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</si>
  <si>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</si>
  <si>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</si>
  <si>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</si>
  <si>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</si>
  <si>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</si>
  <si>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</si>
  <si>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</si>
  <si>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</si>
  <si>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</si>
  <si>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</si>
  <si>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</si>
  <si>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</si>
  <si>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</si>
  <si>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</si>
  <si>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</si>
  <si>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</si>
  <si>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</si>
  <si>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</si>
  <si>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</si>
  <si>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</si>
  <si>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</si>
  <si>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</si>
  <si>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</si>
  <si>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</si>
  <si>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</si>
  <si>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</si>
  <si>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</si>
  <si>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</si>
  <si>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</si>
  <si>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</si>
  <si>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</si>
  <si>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</si>
  <si>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</si>
  <si>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</si>
  <si>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</si>
  <si>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</si>
  <si>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</si>
  <si>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</si>
  <si>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</si>
  <si>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</si>
  <si>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</si>
  <si>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</si>
  <si>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</si>
  <si>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</si>
  <si>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</si>
  <si>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</si>
  <si>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</si>
  <si>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</si>
  <si>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</si>
  <si>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</si>
  <si>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</si>
  <si>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</si>
  <si>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</si>
  <si>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</si>
  <si>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</si>
  <si>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</si>
  <si>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</si>
  <si>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</si>
  <si>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</si>
  <si>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</si>
  <si>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</si>
  <si>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</si>
  <si>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</si>
  <si>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</si>
  <si>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</si>
  <si>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</si>
  <si>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</si>
  <si>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</si>
  <si>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</si>
  <si>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</si>
  <si>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</si>
  <si>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</si>
  <si>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</si>
  <si>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</si>
  <si>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</si>
  <si>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</si>
  <si>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</si>
  <si>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</si>
  <si>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</si>
  <si>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</si>
  <si>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</si>
  <si>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</si>
  <si>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</si>
  <si>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</si>
  <si>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</si>
  <si>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</si>
  <si>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</si>
  <si>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</si>
  <si>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</si>
  <si>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</si>
  <si>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</si>
  <si>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</si>
  <si>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</si>
  <si>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</si>
  <si>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</si>
  <si>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</si>
  <si>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</si>
  <si>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</si>
  <si>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</si>
  <si>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</si>
  <si>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</si>
  <si>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</si>
  <si>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</si>
  <si>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</si>
  <si>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</si>
  <si>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</si>
  <si>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</si>
  <si>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</si>
  <si>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</si>
  <si>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</si>
  <si>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</si>
  <si>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</si>
  <si>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</si>
  <si>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</si>
  <si>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</si>
  <si>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</si>
  <si>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</si>
  <si>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</si>
  <si>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</si>
  <si>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</si>
  <si>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</si>
  <si>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</si>
  <si>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</si>
  <si>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</si>
  <si>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</si>
  <si>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</si>
  <si>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</si>
  <si>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</si>
  <si>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</si>
  <si>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</si>
  <si>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</si>
  <si>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</si>
  <si>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</si>
  <si>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</si>
  <si>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</si>
  <si>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</si>
  <si>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</si>
  <si>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</si>
  <si>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</si>
  <si>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</si>
  <si>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</si>
  <si>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</si>
  <si>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</si>
  <si>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</si>
  <si>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</si>
  <si>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</si>
  <si>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</si>
  <si>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</si>
  <si>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</si>
  <si>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</si>
  <si>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</si>
  <si>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</si>
  <si>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</si>
  <si>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</si>
  <si>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</si>
  <si>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</si>
  <si>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</si>
  <si>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</si>
  <si>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</si>
  <si>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</si>
  <si>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</si>
  <si>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</si>
  <si>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</si>
  <si>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</si>
  <si>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</si>
  <si>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</si>
  <si>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</si>
  <si>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</si>
  <si>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</si>
  <si>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</si>
  <si>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</si>
  <si>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</si>
  <si>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</si>
  <si>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</si>
  <si>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</si>
  <si>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</si>
  <si>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</si>
  <si>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</si>
  <si>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</si>
  <si>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</si>
  <si>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</si>
  <si>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</si>
  <si>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</si>
  <si>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</si>
  <si>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</si>
  <si>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</si>
  <si>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</si>
  <si>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</si>
  <si>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</si>
  <si>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</si>
  <si>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</si>
  <si>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</si>
  <si>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</si>
  <si>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</si>
  <si>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</si>
  <si>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</si>
  <si>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</si>
  <si>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</si>
  <si>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</si>
  <si>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</si>
  <si>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</si>
  <si>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</si>
  <si>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</si>
  <si>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</si>
  <si>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</si>
  <si>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</si>
  <si>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</si>
  <si>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</si>
  <si>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</si>
  <si>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</si>
  <si>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</si>
  <si>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</si>
  <si>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</si>
  <si>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</si>
  <si>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</si>
  <si>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</si>
  <si>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</si>
  <si>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</si>
  <si>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</si>
  <si>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</si>
  <si>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</si>
  <si>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</si>
  <si>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</si>
  <si>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</si>
  <si>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</si>
  <si>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</si>
  <si>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</si>
  <si>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</si>
  <si>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</si>
  <si>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</si>
  <si>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</si>
  <si>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</si>
  <si>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</si>
  <si>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</si>
  <si>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</si>
  <si>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</si>
  <si>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</si>
  <si>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</si>
  <si>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</si>
  <si>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</si>
  <si>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</si>
  <si>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</si>
  <si>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</si>
  <si>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</si>
  <si>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</si>
  <si>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</si>
  <si>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</si>
  <si>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</si>
  <si>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</si>
  <si>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</si>
  <si>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</si>
  <si>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</si>
  <si>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</si>
  <si>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</si>
  <si>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</si>
  <si>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</si>
  <si>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</si>
  <si>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</si>
  <si>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</si>
  <si>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</si>
  <si>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</si>
  <si>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</si>
  <si>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</si>
  <si>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</si>
  <si>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</si>
  <si>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</si>
  <si>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</si>
  <si>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</si>
  <si>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</si>
  <si>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</si>
  <si>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</si>
  <si>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</si>
  <si>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</si>
  <si>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</si>
  <si>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</si>
  <si>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</si>
  <si>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</si>
  <si>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</si>
  <si>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</si>
  <si>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</si>
  <si>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</si>
  <si>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</si>
  <si>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</si>
  <si>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</si>
  <si>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</si>
  <si>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</si>
  <si>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</si>
  <si>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</si>
  <si>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</si>
  <si>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</si>
  <si>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</si>
  <si>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</si>
  <si>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</si>
  <si>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</si>
  <si>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</si>
  <si>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</si>
  <si>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</si>
  <si>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</si>
  <si>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</si>
  <si>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</si>
  <si>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</si>
  <si>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</si>
  <si>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</si>
  <si>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</si>
  <si>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</si>
  <si>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</si>
  <si>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</si>
  <si>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</si>
  <si>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</si>
  <si>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</si>
  <si>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</si>
  <si>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</si>
  <si>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</si>
  <si>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</si>
  <si>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</si>
  <si>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</si>
  <si>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</si>
  <si>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</si>
  <si>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</si>
  <si>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</si>
  <si>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</si>
  <si>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</si>
  <si>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</si>
  <si>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</si>
  <si>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</si>
  <si>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</si>
  <si>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</si>
  <si>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</si>
  <si>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</si>
  <si>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</si>
  <si>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</si>
  <si>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</si>
  <si>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</si>
  <si>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</si>
  <si>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</si>
  <si>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</si>
  <si>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</si>
  <si>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</si>
  <si>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</si>
  <si>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</si>
  <si>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</si>
  <si>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</si>
  <si>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</si>
  <si>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</si>
  <si>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</si>
  <si>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</si>
  <si>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</si>
  <si>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</si>
  <si>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</si>
  <si>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</si>
  <si>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</si>
  <si>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</si>
  <si>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</si>
  <si>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</si>
  <si>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</si>
  <si>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</si>
  <si>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</si>
  <si>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</si>
  <si>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</si>
  <si>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</si>
  <si>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</si>
  <si>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</si>
  <si>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</si>
  <si>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</si>
  <si>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</si>
  <si>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</si>
  <si>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</si>
  <si>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</si>
  <si>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</si>
  <si>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</si>
  <si>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</si>
  <si>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</si>
  <si>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</si>
  <si>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</si>
  <si>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</si>
  <si>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</si>
  <si>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</si>
  <si>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</si>
  <si>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</si>
  <si>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</si>
  <si>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</si>
  <si>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</si>
  <si>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</si>
  <si>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</si>
  <si>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</si>
  <si>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</si>
  <si>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</si>
  <si>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</si>
  <si>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</si>
  <si>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</si>
  <si>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</si>
  <si>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</si>
  <si>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</si>
  <si>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</si>
  <si>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</si>
  <si>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</si>
  <si>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</si>
  <si>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</si>
  <si>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</si>
  <si>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</si>
  <si>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</si>
  <si>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</si>
  <si>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</si>
  <si>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</si>
  <si>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</si>
  <si>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</si>
  <si>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</si>
  <si>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</si>
  <si>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</si>
  <si>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</si>
  <si>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</si>
  <si>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</si>
  <si>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</si>
  <si>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</si>
  <si>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</si>
  <si>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</si>
  <si>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</si>
  <si>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</si>
  <si>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</si>
  <si>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</si>
  <si>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</si>
  <si>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</si>
  <si>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</si>
  <si>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</si>
  <si>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</si>
  <si>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</si>
  <si>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</si>
  <si>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</si>
  <si>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</si>
  <si>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</si>
  <si>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</si>
  <si>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</si>
  <si>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</si>
  <si>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</si>
  <si>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</si>
  <si>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</si>
  <si>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</si>
  <si>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</si>
  <si>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</si>
  <si>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</si>
  <si>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</si>
  <si>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</si>
  <si>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</si>
  <si>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</si>
  <si>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</si>
  <si>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</si>
  <si>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</si>
  <si>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</si>
  <si>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</si>
  <si>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</si>
  <si>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</si>
  <si>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</si>
  <si>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</si>
  <si>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</si>
  <si>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</si>
  <si>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</si>
  <si>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</si>
  <si>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</si>
  <si>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</si>
  <si>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</si>
  <si>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</si>
  <si>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</si>
  <si>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</si>
  <si>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</si>
  <si>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</si>
  <si>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</si>
  <si>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</si>
  <si>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</si>
  <si>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</si>
  <si>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</si>
  <si>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</si>
  <si>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</si>
  <si>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</si>
  <si>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</si>
  <si>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</si>
  <si>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</si>
  <si>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</si>
  <si>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</si>
  <si>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</si>
  <si>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</si>
  <si>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</si>
  <si>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</si>
  <si>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</si>
  <si>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</si>
  <si>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</si>
  <si>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</si>
  <si>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</si>
  <si>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</si>
  <si>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</si>
  <si>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</si>
  <si>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</si>
  <si>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</si>
  <si>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</si>
  <si>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</si>
  <si>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</si>
  <si>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</si>
  <si>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</si>
  <si>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</si>
  <si>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</si>
  <si>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</si>
  <si>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</si>
  <si>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</si>
  <si>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</si>
  <si>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</si>
  <si>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</si>
  <si>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</si>
  <si>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</si>
  <si>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</si>
  <si>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</si>
  <si>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</si>
  <si>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</si>
  <si>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</si>
  <si>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</si>
  <si>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</si>
  <si>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</si>
  <si>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</si>
  <si>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</si>
  <si>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</si>
  <si>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</si>
  <si>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</si>
  <si>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</si>
  <si>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</si>
  <si>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</si>
  <si>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</si>
  <si>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</si>
  <si>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</si>
  <si>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</si>
  <si>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</si>
  <si>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</si>
  <si>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</si>
  <si>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</si>
  <si>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</si>
  <si>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</si>
  <si>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</si>
  <si>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</si>
  <si>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</si>
  <si>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</si>
  <si>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</si>
  <si>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</si>
  <si>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</si>
  <si>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</si>
  <si>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</si>
  <si>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</si>
  <si>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</si>
  <si>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</si>
  <si>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</si>
  <si>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</si>
  <si>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</si>
  <si>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</si>
  <si>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</si>
  <si>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</si>
  <si>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</si>
  <si>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</si>
  <si>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</si>
  <si>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</si>
  <si>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</si>
  <si>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</si>
  <si>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</si>
  <si>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</si>
  <si>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</si>
  <si>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</si>
  <si>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</si>
  <si>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</si>
  <si>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</si>
  <si>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</si>
  <si>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</si>
  <si>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</si>
  <si>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</si>
  <si>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</si>
  <si>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</si>
  <si>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</si>
  <si>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</si>
  <si>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</si>
  <si>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</si>
  <si>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</si>
  <si>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</si>
  <si>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</si>
  <si>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</si>
  <si>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</si>
  <si>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</si>
  <si>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</si>
  <si>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</si>
  <si>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</si>
  <si>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</si>
  <si>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</si>
  <si>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</si>
  <si>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</si>
  <si>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</si>
  <si>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</si>
  <si>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</si>
  <si>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</si>
  <si>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</si>
  <si>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</si>
  <si>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</si>
  <si>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</si>
  <si>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</si>
  <si>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</si>
  <si>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</si>
  <si>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</si>
  <si>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</si>
  <si>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</si>
  <si>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</si>
  <si>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</si>
  <si>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</si>
  <si>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</si>
  <si>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</si>
  <si>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</si>
  <si>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</si>
  <si>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</si>
  <si>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</si>
  <si>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</si>
  <si>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</si>
  <si>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</si>
  <si>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</si>
  <si>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</si>
  <si>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</si>
  <si>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</si>
  <si>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</si>
  <si>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</si>
  <si>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</si>
  <si>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</si>
  <si>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</si>
  <si>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</si>
  <si>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</si>
  <si>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</si>
  <si>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</si>
  <si>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</si>
  <si>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</si>
  <si>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</si>
  <si>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</si>
  <si>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</si>
  <si>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</si>
  <si>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</si>
  <si>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</si>
  <si>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</si>
  <si>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</si>
  <si>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</si>
  <si>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</si>
  <si>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</si>
  <si>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</si>
  <si>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</si>
  <si>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</si>
  <si>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</si>
  <si>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</si>
  <si>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</si>
  <si>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</si>
  <si>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</si>
  <si>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</si>
  <si>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</si>
  <si>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</si>
  <si>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</si>
  <si>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</si>
  <si>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</si>
  <si>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</si>
  <si>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</si>
  <si>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</si>
  <si>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</si>
  <si>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</si>
  <si>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</si>
  <si>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</si>
  <si>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</si>
  <si>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</si>
  <si>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</si>
  <si>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</si>
  <si>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</si>
  <si>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</si>
  <si>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</si>
  <si>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</si>
  <si>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</si>
  <si>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</si>
  <si>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</si>
  <si>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</si>
  <si>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</si>
  <si>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</si>
  <si>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</si>
  <si>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</si>
  <si>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</si>
  <si>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</si>
  <si>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</si>
  <si>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</si>
  <si>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</si>
  <si>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</si>
  <si>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</si>
  <si>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</si>
  <si>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</si>
  <si>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</si>
  <si>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</si>
  <si>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</si>
  <si>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</si>
  <si>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</si>
  <si>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</si>
  <si>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</si>
  <si>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</si>
  <si>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</si>
  <si>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</si>
  <si>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</si>
  <si>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</si>
  <si>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</si>
  <si>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</si>
  <si>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</si>
  <si>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</si>
  <si>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</si>
  <si>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</si>
  <si>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</si>
  <si>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</si>
  <si>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</si>
  <si>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</si>
  <si>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</si>
  <si>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</si>
  <si>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</si>
  <si>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</si>
  <si>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</si>
  <si>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</si>
  <si>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</si>
  <si>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</si>
  <si>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</si>
  <si>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</si>
  <si>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</si>
  <si>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</si>
  <si>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</si>
  <si>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</si>
  <si>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</si>
  <si>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</si>
  <si>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</si>
  <si>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</si>
  <si>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</si>
  <si>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</si>
  <si>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</si>
  <si>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</si>
  <si>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</si>
  <si>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</si>
  <si>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</si>
  <si>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</si>
  <si>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</si>
  <si>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</si>
  <si>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</si>
  <si>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</si>
  <si>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</si>
  <si>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</si>
  <si>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</si>
  <si>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</si>
  <si>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</si>
  <si>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</si>
  <si>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</si>
  <si>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</si>
  <si>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</si>
  <si>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</si>
  <si>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</si>
  <si>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</si>
  <si>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</si>
  <si>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</si>
  <si>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</si>
  <si>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</si>
  <si>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</si>
  <si>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</si>
  <si>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</si>
  <si>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</si>
  <si>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</si>
  <si>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</si>
  <si>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</si>
  <si>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</si>
  <si>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</si>
  <si>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</si>
  <si>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</si>
  <si>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</si>
  <si>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</si>
  <si>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</si>
  <si>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</si>
  <si>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</si>
  <si>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</si>
  <si>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</si>
  <si>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</si>
  <si>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</si>
  <si>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</si>
  <si>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</si>
  <si>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</si>
  <si>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</si>
  <si>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</si>
  <si>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</si>
  <si>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</si>
  <si>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</si>
  <si>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</si>
  <si>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</si>
  <si>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</si>
  <si>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</si>
  <si>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</si>
  <si>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</si>
  <si>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</si>
  <si>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</si>
  <si>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</si>
  <si>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</si>
  <si>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</si>
  <si>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</si>
  <si>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</si>
  <si>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</si>
  <si>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</si>
  <si>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</si>
  <si>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</si>
  <si>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</si>
  <si>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</si>
  <si>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</si>
  <si>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</si>
  <si>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</si>
  <si>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</si>
  <si>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</si>
  <si>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</si>
  <si>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</si>
  <si>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</si>
  <si>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</si>
  <si>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</si>
  <si>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</si>
  <si>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</si>
  <si>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</si>
  <si>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</si>
  <si>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</si>
  <si>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</si>
  <si>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</si>
  <si>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</si>
  <si>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</si>
  <si>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</si>
  <si>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</si>
  <si>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</si>
  <si>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</si>
  <si>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</si>
  <si>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</si>
  <si>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</si>
  <si>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</si>
  <si>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</si>
  <si>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</si>
  <si>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</si>
  <si>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</si>
  <si>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</si>
  <si>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</si>
  <si>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</si>
  <si>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</si>
  <si>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</si>
  <si>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</si>
  <si>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</si>
  <si>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</si>
  <si>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</si>
  <si>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</si>
  <si>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</si>
  <si>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</si>
  <si>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</si>
  <si>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</si>
  <si>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</si>
  <si>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</si>
  <si>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</si>
  <si>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</si>
  <si>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</si>
  <si>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</si>
  <si>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</si>
  <si>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</si>
  <si>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</si>
  <si>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</si>
  <si>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</si>
  <si>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</si>
  <si>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</si>
  <si>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</si>
  <si>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</si>
  <si>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</si>
  <si>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</si>
  <si>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</si>
  <si>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</si>
  <si>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</si>
  <si>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</si>
  <si>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</si>
  <si>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</si>
  <si>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</si>
  <si>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</si>
  <si>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</si>
  <si>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</si>
  <si>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</si>
  <si>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</si>
  <si>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</si>
  <si>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</si>
  <si>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</si>
  <si>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</si>
  <si>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</si>
  <si>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</si>
  <si>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</si>
  <si>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</si>
  <si>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</si>
  <si>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</si>
  <si>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</si>
  <si>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</si>
  <si>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</si>
  <si>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</si>
  <si>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</si>
  <si>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</si>
  <si>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</si>
  <si>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</si>
  <si>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</si>
  <si>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</si>
  <si>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</si>
  <si>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</si>
  <si>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</si>
  <si>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</si>
  <si>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</si>
  <si>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</si>
  <si>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</si>
  <si>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</si>
  <si>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</si>
  <si>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</si>
  <si>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</si>
  <si>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</si>
  <si>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</si>
  <si>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</si>
  <si>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</si>
  <si>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</si>
  <si>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</si>
  <si>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</si>
  <si>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</si>
  <si>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</si>
  <si>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</si>
  <si>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</si>
  <si>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</si>
  <si>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</si>
  <si>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</si>
  <si>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</si>
  <si>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</si>
  <si>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</si>
  <si>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</si>
  <si>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</si>
  <si>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</si>
  <si>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</si>
  <si>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</si>
  <si>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</si>
  <si>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</si>
  <si>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</si>
  <si>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</si>
  <si>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</si>
  <si>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</si>
  <si>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</si>
  <si>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</si>
  <si>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</si>
  <si>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</si>
  <si>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</si>
  <si>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</si>
  <si>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</si>
  <si>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</si>
  <si>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</si>
  <si>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</si>
  <si>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</si>
  <si>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</si>
  <si>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</si>
  <si>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</si>
  <si>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</si>
  <si>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</si>
  <si>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</si>
  <si>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</si>
  <si>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</si>
  <si>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</si>
  <si>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</si>
  <si>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</si>
  <si>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</si>
  <si>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</si>
  <si>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</si>
  <si>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</si>
  <si>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</si>
  <si>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</si>
  <si>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</si>
  <si>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</si>
  <si>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</si>
  <si>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</si>
  <si>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</si>
  <si>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</si>
  <si>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</si>
  <si>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</si>
  <si>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</si>
  <si>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</si>
  <si>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</si>
  <si>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</si>
  <si>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</si>
  <si>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</si>
  <si>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</si>
  <si>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</si>
  <si>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</si>
  <si>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</si>
  <si>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</si>
  <si>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</si>
  <si>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</si>
  <si>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</si>
  <si>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</si>
  <si>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</si>
  <si>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</si>
  <si>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</si>
  <si>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</si>
  <si>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</si>
  <si>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</si>
  <si>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</si>
  <si>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</si>
  <si>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</si>
  <si>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</si>
  <si>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</si>
  <si>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</si>
  <si>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</si>
  <si>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</si>
  <si>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</si>
  <si>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</si>
  <si>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</si>
  <si>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</si>
  <si>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</si>
  <si>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</si>
  <si>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</si>
  <si>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</si>
  <si>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</si>
  <si>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</si>
  <si>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</si>
  <si>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</si>
  <si>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</si>
  <si>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</si>
  <si>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</si>
  <si>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</si>
  <si>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</si>
  <si>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</si>
  <si>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</si>
  <si>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</si>
  <si>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</si>
  <si>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</si>
  <si>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</si>
  <si>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</si>
  <si>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</si>
  <si>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</si>
  <si>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</si>
  <si>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</si>
  <si>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</si>
  <si>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</si>
  <si>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</si>
  <si>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</si>
  <si>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</si>
  <si>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</si>
  <si>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</si>
  <si>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</si>
  <si>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</si>
  <si>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</si>
  <si>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</si>
  <si>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</si>
  <si>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</si>
  <si>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</si>
  <si>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</si>
  <si>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</si>
  <si>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</si>
  <si>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</si>
  <si>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</si>
  <si>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</si>
  <si>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</si>
  <si>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</si>
  <si>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</si>
  <si>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</si>
  <si>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</si>
  <si>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</si>
  <si>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</si>
  <si>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</si>
  <si>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</si>
  <si>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</si>
  <si>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</si>
  <si>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</si>
  <si>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</si>
  <si>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</si>
  <si>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</si>
  <si>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</si>
  <si>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</si>
  <si>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</si>
  <si>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</si>
  <si>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</si>
  <si>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</si>
  <si>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</si>
  <si>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</si>
  <si>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</si>
  <si>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</si>
  <si>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</si>
  <si>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</si>
  <si>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</si>
  <si>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</si>
  <si>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</si>
  <si>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</si>
  <si>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</si>
  <si>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</si>
  <si>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</si>
  <si>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</si>
  <si>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</si>
  <si>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</si>
  <si>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</si>
  <si>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</si>
  <si>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</si>
  <si>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</si>
  <si>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</si>
  <si>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</si>
  <si>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</si>
  <si>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</si>
  <si>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</si>
  <si>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</si>
  <si>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</si>
  <si>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</si>
  <si>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</si>
  <si>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</si>
  <si>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</si>
  <si>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</si>
  <si>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</si>
  <si>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</si>
  <si>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</si>
  <si>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</si>
  <si>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</si>
  <si>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</si>
  <si>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</si>
  <si>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</si>
  <si>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</si>
  <si>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</si>
  <si>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</si>
  <si>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</si>
  <si>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</si>
  <si>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</si>
  <si>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</si>
  <si>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</si>
  <si>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</si>
  <si>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</si>
  <si>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</si>
  <si>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</si>
  <si>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</si>
  <si>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</si>
  <si>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</si>
  <si>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</si>
  <si>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</si>
  <si>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</si>
  <si>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</si>
  <si>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</si>
  <si>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</si>
  <si>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</si>
  <si>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</si>
  <si>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</si>
  <si>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</si>
  <si>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</si>
  <si>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</si>
  <si>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</si>
  <si>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</si>
  <si>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</si>
  <si>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</si>
  <si>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</si>
  <si>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</si>
  <si>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</si>
  <si>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</si>
  <si>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</si>
  <si>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</si>
  <si>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</si>
  <si>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</si>
  <si>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</si>
  <si>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</si>
  <si>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</si>
  <si>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</si>
  <si>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</si>
  <si>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</si>
  <si>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</si>
  <si>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</si>
  <si>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</si>
  <si>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</si>
  <si>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</si>
  <si>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</si>
  <si>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</si>
  <si>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</si>
  <si>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</si>
  <si>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</si>
  <si>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</si>
  <si>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</si>
  <si>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</si>
  <si>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</si>
  <si>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</si>
  <si>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</si>
  <si>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</si>
  <si>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</si>
  <si>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</si>
  <si>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</si>
  <si>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</si>
  <si>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</si>
  <si>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</si>
  <si>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</si>
  <si>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</si>
  <si>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</si>
  <si>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</si>
  <si>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</si>
  <si>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</si>
  <si>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</si>
  <si>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</si>
  <si>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</si>
  <si>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</si>
  <si>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</si>
  <si>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</si>
  <si>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</si>
  <si>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</si>
  <si>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</si>
  <si>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</si>
  <si>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</si>
  <si>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</si>
  <si>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</si>
  <si>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</si>
  <si>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</si>
  <si>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</si>
  <si>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</si>
  <si>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</si>
  <si>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</si>
  <si>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</si>
  <si>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</si>
  <si>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</si>
  <si>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</si>
  <si>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</si>
  <si>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</si>
  <si>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</si>
  <si>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</si>
  <si>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</si>
  <si>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</si>
  <si>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</si>
  <si>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</si>
  <si>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</si>
  <si>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</si>
  <si>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</si>
  <si>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</si>
  <si>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</si>
  <si>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</si>
  <si>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</si>
  <si>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</si>
  <si>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</si>
  <si>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</si>
  <si>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</si>
  <si>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</si>
  <si>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</si>
  <si>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</si>
  <si>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</si>
  <si>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</si>
  <si>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</si>
  <si>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</si>
  <si>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</si>
  <si>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</si>
  <si>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</si>
  <si>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</si>
  <si>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</si>
  <si>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</si>
  <si>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</si>
  <si>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</si>
  <si>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</si>
  <si>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</si>
  <si>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</si>
  <si>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</si>
  <si>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</si>
  <si>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</si>
  <si>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</si>
  <si>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</si>
  <si>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</si>
  <si>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</si>
  <si>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</si>
  <si>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</si>
  <si>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</si>
  <si>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</si>
  <si>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</si>
  <si>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</si>
  <si>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</si>
  <si>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</si>
  <si>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</si>
  <si>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</si>
  <si>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</si>
  <si>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</si>
  <si>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</si>
  <si>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</si>
  <si>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</si>
  <si>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</si>
  <si>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</si>
  <si>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</si>
  <si>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</si>
  <si>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</si>
  <si>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</si>
  <si>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</si>
  <si>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</si>
  <si>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</si>
  <si>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</si>
  <si>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</si>
  <si>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</si>
  <si>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</si>
  <si>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</si>
  <si>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</si>
  <si>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</si>
  <si>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</si>
  <si>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</si>
  <si>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</si>
  <si>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</si>
  <si>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</si>
  <si>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</si>
  <si>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</si>
  <si>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</si>
  <si>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</si>
  <si>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</si>
  <si>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</si>
  <si>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</si>
  <si>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</si>
  <si>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</si>
  <si>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</si>
  <si>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</si>
  <si>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</si>
  <si>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</si>
  <si>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</si>
  <si>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</si>
  <si>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</si>
  <si>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</si>
  <si>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</si>
  <si>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</si>
  <si>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</si>
  <si>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</si>
  <si>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</si>
  <si>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</si>
  <si>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</si>
  <si>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</si>
  <si>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</si>
  <si>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</si>
  <si>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</si>
  <si>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</si>
  <si>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</si>
  <si>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</si>
  <si>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</si>
  <si>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</si>
  <si>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</si>
  <si>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</si>
  <si>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</si>
  <si>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</si>
  <si>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</si>
  <si>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</si>
  <si>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</si>
  <si>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</si>
  <si>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</si>
  <si>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</si>
  <si>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</si>
  <si>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</si>
  <si>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</si>
  <si>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</si>
  <si>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</si>
  <si>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</si>
  <si>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</si>
  <si>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</si>
  <si>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</si>
  <si>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</si>
  <si>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</si>
  <si>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</si>
  <si>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</si>
  <si>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</si>
  <si>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</si>
  <si>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</si>
  <si>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</si>
  <si>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</si>
  <si>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</si>
  <si>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</si>
  <si>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</si>
  <si>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</si>
  <si>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</si>
  <si>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</si>
  <si>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</si>
  <si>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</si>
  <si>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</si>
  <si>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</si>
  <si>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</si>
  <si>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</si>
  <si>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</si>
  <si>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</si>
  <si>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</si>
  <si>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</si>
  <si>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</si>
  <si>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</si>
  <si>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</si>
  <si>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</si>
  <si>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</si>
  <si>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</si>
  <si>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</si>
  <si>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</si>
  <si>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</si>
  <si>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</si>
  <si>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</si>
  <si>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</si>
  <si>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</si>
  <si>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</si>
  <si>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</si>
  <si>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</si>
  <si>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</si>
  <si>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</si>
  <si>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</si>
  <si>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</si>
  <si>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</si>
  <si>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</si>
  <si>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</si>
  <si>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</si>
  <si>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</si>
  <si>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</si>
  <si>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</si>
  <si>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</si>
  <si>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</si>
  <si>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</si>
  <si>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</si>
  <si>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</si>
  <si>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</si>
  <si>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</si>
  <si>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</si>
  <si>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</si>
  <si>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</si>
  <si>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</si>
  <si>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</si>
  <si>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</si>
  <si>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</si>
  <si>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</si>
  <si>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</si>
  <si>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</si>
  <si>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</si>
  <si>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</si>
  <si>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</si>
  <si>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</si>
  <si>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</si>
  <si>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</si>
  <si>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</si>
  <si>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</si>
  <si>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</si>
  <si>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</si>
  <si>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</si>
  <si>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</si>
  <si>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</si>
  <si>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</si>
  <si>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</si>
  <si>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</si>
  <si>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</si>
  <si>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</si>
  <si>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</si>
  <si>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</si>
  <si>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</si>
  <si>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</si>
  <si>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</si>
  <si>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</si>
  <si>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</si>
  <si>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</si>
  <si>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</si>
  <si>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</si>
  <si>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</si>
  <si>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</si>
  <si>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</si>
  <si>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</si>
  <si>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</si>
  <si>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</si>
  <si>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</si>
  <si>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</si>
  <si>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</si>
  <si>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</si>
  <si>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</si>
  <si>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</si>
  <si>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</si>
  <si>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</si>
  <si>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</si>
  <si>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</si>
  <si>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</si>
  <si>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</si>
  <si>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</si>
  <si>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</si>
  <si>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</si>
  <si>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</si>
  <si>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</si>
  <si>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</si>
  <si>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</si>
  <si>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</si>
  <si>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</si>
  <si>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</si>
  <si>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</si>
  <si>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</si>
  <si>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</si>
  <si>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</si>
  <si>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</si>
  <si>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</si>
  <si>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</si>
  <si>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</si>
  <si>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</si>
  <si>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</si>
  <si>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</si>
  <si>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</si>
  <si>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</si>
  <si>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</si>
  <si>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</si>
  <si>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</si>
  <si>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</si>
  <si>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</si>
  <si>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</si>
  <si>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</si>
  <si>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</si>
  <si>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</si>
  <si>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</si>
  <si>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</si>
  <si>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</si>
  <si>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</si>
  <si>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</si>
  <si>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</si>
  <si>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</si>
  <si>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</si>
  <si>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</si>
  <si>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</si>
  <si>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</si>
  <si>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</si>
  <si>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</si>
  <si>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</si>
  <si>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</si>
  <si>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</si>
  <si>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</si>
  <si>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</si>
  <si>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</si>
  <si>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</si>
  <si>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</si>
  <si>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</si>
  <si>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</si>
  <si>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</si>
  <si>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</si>
  <si>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</si>
  <si>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</si>
  <si>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</si>
  <si>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</si>
  <si>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</si>
  <si>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</si>
  <si>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</si>
  <si>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</si>
  <si>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</si>
  <si>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</si>
  <si>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</si>
  <si>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</si>
  <si>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</si>
  <si>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</si>
  <si>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</si>
  <si>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</si>
  <si>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</si>
  <si>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</si>
  <si>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</si>
  <si>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</si>
  <si>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</si>
  <si>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</si>
  <si>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</si>
  <si>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</si>
  <si>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</si>
  <si>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</si>
  <si>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</si>
  <si>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</si>
  <si>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</si>
  <si>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</si>
  <si>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</si>
  <si>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</si>
  <si>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</si>
  <si>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</si>
  <si>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</si>
  <si>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</si>
  <si>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</si>
  <si>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</si>
  <si>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</si>
  <si>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</si>
  <si>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</si>
  <si>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</si>
  <si>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</si>
  <si>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</si>
  <si>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</si>
  <si>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</si>
  <si>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</si>
  <si>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</si>
  <si>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</si>
  <si>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</si>
  <si>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</si>
  <si>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</si>
  <si>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</si>
  <si>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</si>
  <si>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</si>
  <si>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</si>
  <si>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</si>
  <si>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</si>
  <si>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</si>
  <si>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</si>
  <si>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</si>
  <si>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</si>
  <si>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</si>
  <si>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</si>
  <si>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</si>
  <si>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</si>
  <si>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</si>
  <si>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</si>
  <si>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</si>
  <si>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</si>
  <si>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</si>
  <si>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</si>
  <si>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</si>
  <si>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</si>
  <si>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</si>
  <si>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</si>
  <si>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</si>
  <si>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</si>
  <si>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</si>
  <si>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</si>
  <si>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</si>
  <si>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</si>
  <si>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</si>
  <si>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</si>
  <si>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</si>
  <si>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</si>
  <si>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</si>
  <si>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</si>
  <si>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</si>
  <si>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</si>
  <si>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</si>
  <si>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</si>
  <si>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</si>
  <si>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</si>
  <si>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</si>
  <si>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</si>
  <si>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</si>
  <si>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</si>
  <si>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</si>
  <si>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</si>
  <si>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</si>
  <si>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</si>
  <si>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</si>
  <si>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</si>
  <si>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</si>
  <si>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</si>
  <si>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</si>
  <si>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</si>
  <si>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</si>
  <si>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</si>
  <si>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</si>
  <si>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</si>
  <si>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</si>
  <si>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</si>
  <si>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</si>
  <si>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</si>
  <si>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</si>
  <si>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</si>
  <si>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</si>
  <si>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</si>
  <si>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</si>
  <si>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</si>
  <si>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</si>
  <si>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</si>
  <si>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</si>
  <si>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</si>
  <si>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</si>
  <si>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</si>
  <si>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</si>
  <si>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</si>
  <si>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</si>
  <si>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</si>
  <si>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</si>
  <si>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</si>
  <si>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</si>
  <si>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</si>
  <si>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</si>
  <si>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</si>
  <si>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</si>
  <si>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</si>
  <si>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</si>
  <si>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</si>
  <si>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</si>
  <si>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</si>
  <si>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</si>
  <si>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</si>
  <si>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</si>
  <si>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</si>
  <si>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</si>
  <si>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</si>
  <si>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</si>
  <si>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</si>
  <si>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</si>
  <si>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</si>
  <si>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</si>
  <si>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</si>
  <si>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</si>
  <si>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</si>
  <si>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</si>
  <si>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</si>
  <si>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</si>
  <si>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</si>
  <si>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</si>
  <si>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</si>
  <si>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</si>
  <si>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</si>
  <si>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</si>
  <si>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</si>
  <si>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</si>
  <si>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</si>
  <si>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</si>
  <si>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</si>
  <si>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</si>
  <si>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</si>
  <si>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</si>
  <si>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</si>
  <si>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</si>
  <si>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</si>
  <si>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</si>
  <si>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</si>
  <si>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</si>
  <si>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</si>
  <si>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</si>
  <si>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</si>
  <si>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</si>
  <si>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</si>
  <si>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</si>
  <si>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</si>
  <si>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</si>
  <si>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</si>
  <si>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</si>
  <si>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</si>
  <si>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</si>
  <si>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</si>
  <si>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</si>
  <si>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</si>
  <si>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</si>
  <si>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</si>
  <si>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</si>
  <si>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</si>
  <si>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</si>
  <si>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</si>
  <si>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</si>
  <si>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</si>
  <si>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</si>
  <si>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</si>
  <si>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</si>
  <si>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</si>
  <si>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</si>
  <si>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</si>
  <si>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</si>
  <si>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</si>
  <si>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</si>
  <si>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</si>
  <si>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</si>
  <si>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</si>
  <si>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</si>
  <si>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</si>
  <si>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</si>
  <si>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</si>
  <si>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</si>
  <si>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</si>
  <si>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</si>
  <si>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</si>
  <si>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</si>
  <si>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</si>
  <si>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</si>
  <si>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</si>
  <si>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</si>
  <si>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</si>
  <si>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</si>
  <si>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</si>
  <si>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</si>
  <si>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</si>
  <si>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</si>
  <si>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</si>
  <si>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</si>
  <si>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</si>
  <si>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</si>
  <si>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</si>
  <si>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</si>
  <si>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</si>
  <si>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</si>
  <si>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</si>
  <si>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</si>
  <si>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</si>
  <si>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</si>
  <si>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</si>
  <si>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</si>
  <si>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</si>
  <si>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</si>
  <si>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</si>
  <si>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</si>
  <si>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</si>
  <si>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</si>
  <si>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</si>
  <si>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</si>
  <si>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</si>
  <si>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</si>
  <si>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</si>
  <si>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</si>
  <si>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</si>
  <si>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</si>
  <si>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</si>
  <si>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</si>
  <si>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</si>
  <si>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</si>
  <si>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</si>
  <si>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</si>
  <si>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</si>
  <si>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</si>
  <si>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</si>
  <si>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</si>
  <si>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</si>
  <si>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</si>
  <si>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</si>
  <si>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</si>
  <si>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</si>
  <si>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</si>
  <si>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</si>
  <si>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</si>
  <si>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</si>
  <si>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</si>
  <si>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</si>
  <si>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</si>
  <si>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</si>
  <si>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</si>
  <si>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</si>
  <si>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</si>
  <si>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</si>
  <si>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</si>
  <si>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</si>
  <si>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</si>
  <si>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</si>
  <si>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</si>
  <si>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</si>
  <si>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</si>
  <si>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</si>
  <si>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</si>
  <si>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</si>
  <si>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</si>
  <si>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</si>
  <si>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</si>
  <si>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</si>
  <si>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</si>
  <si>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</si>
  <si>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</si>
  <si>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</si>
  <si>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</si>
  <si>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</si>
  <si>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</si>
  <si>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</si>
  <si>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</si>
  <si>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</si>
  <si>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</si>
  <si>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</si>
  <si>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</si>
  <si>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</si>
  <si>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</si>
  <si>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</si>
  <si>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</si>
  <si>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</si>
  <si>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</si>
  <si>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</si>
  <si>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</si>
  <si>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</si>
  <si>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</si>
  <si>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</si>
  <si>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</si>
  <si>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</si>
  <si>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</si>
  <si>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</si>
  <si>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</si>
  <si>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</si>
  <si>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</si>
  <si>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</si>
  <si>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</si>
  <si>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</si>
  <si>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</si>
  <si>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</si>
  <si>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</si>
  <si>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</si>
  <si>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</si>
  <si>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</si>
  <si>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</si>
  <si>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</si>
  <si>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</si>
  <si>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</si>
  <si>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</si>
  <si>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</si>
  <si>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</si>
  <si>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</si>
  <si>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</si>
  <si>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</si>
  <si>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</si>
  <si>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</si>
  <si>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</si>
  <si>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</si>
  <si>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</si>
  <si>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</si>
  <si>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</si>
  <si>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</si>
  <si>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</si>
  <si>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</si>
  <si>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</si>
  <si>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</si>
  <si>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</si>
  <si>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</si>
  <si>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</si>
  <si>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</si>
  <si>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</si>
  <si>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</si>
  <si>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</si>
  <si>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</si>
  <si>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</si>
  <si>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</si>
  <si>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</si>
  <si>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</si>
  <si>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</si>
  <si>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</si>
  <si>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</si>
  <si>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</si>
  <si>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</si>
  <si>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</si>
  <si>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</si>
  <si>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</si>
  <si>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</si>
  <si>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</si>
  <si>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</si>
  <si>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</si>
  <si>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</si>
  <si>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</si>
  <si>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</si>
  <si>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</si>
  <si>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</si>
  <si>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</si>
  <si>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</si>
  <si>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</si>
  <si>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</si>
  <si>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</si>
  <si>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</si>
  <si>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</si>
  <si>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</si>
  <si>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</si>
  <si>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</si>
  <si>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</si>
  <si>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</si>
  <si>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</si>
  <si>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</si>
  <si>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</si>
  <si>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</si>
  <si>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</si>
  <si>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</si>
  <si>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</si>
  <si>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</si>
  <si>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</si>
  <si>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</si>
  <si>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</si>
  <si>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</si>
  <si>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</si>
  <si>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</si>
  <si>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</si>
  <si>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</si>
  <si>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</si>
  <si>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</si>
  <si>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</si>
  <si>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</si>
  <si>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</si>
  <si>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</si>
  <si>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</si>
  <si>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</si>
  <si>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</si>
  <si>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</si>
  <si>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</si>
  <si>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</si>
  <si>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</si>
  <si>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</si>
  <si>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</si>
  <si>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</si>
  <si>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</si>
  <si>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</si>
  <si>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</si>
  <si>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</si>
  <si>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</si>
  <si>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</si>
  <si>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</si>
  <si>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</si>
  <si>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</si>
  <si>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</si>
  <si>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</si>
  <si>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</si>
  <si>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</si>
  <si>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</si>
  <si>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</si>
  <si>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</si>
  <si>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</si>
  <si>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</si>
  <si>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</si>
  <si>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</si>
  <si>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</si>
  <si>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</si>
  <si>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</si>
  <si>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</si>
  <si>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</si>
  <si>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</si>
  <si>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</si>
  <si>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</si>
  <si>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</si>
  <si>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</si>
  <si>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</si>
  <si>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</si>
  <si>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</si>
  <si>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</si>
  <si>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</si>
  <si>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</si>
  <si>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</si>
  <si>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</si>
  <si>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</si>
  <si>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</si>
  <si>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</si>
  <si>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</si>
  <si>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</si>
  <si>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</si>
  <si>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</si>
  <si>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</si>
  <si>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</si>
  <si>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</si>
  <si>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</si>
  <si>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</si>
  <si>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</si>
  <si>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</si>
  <si>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</si>
  <si>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</si>
  <si>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</si>
  <si>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</si>
  <si>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</si>
  <si>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</si>
  <si>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</si>
  <si>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</si>
  <si>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</si>
  <si>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</si>
  <si>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</si>
  <si>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</si>
  <si>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</si>
  <si>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</si>
  <si>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</si>
  <si>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</si>
  <si>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</si>
  <si>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</si>
  <si>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</si>
  <si>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</si>
  <si>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</si>
  <si>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</si>
  <si>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</si>
  <si>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</si>
  <si>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</si>
  <si>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</si>
  <si>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</si>
  <si>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</si>
  <si>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</si>
  <si>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</si>
  <si>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</si>
  <si>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</si>
  <si>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</si>
  <si>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</si>
  <si>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</si>
  <si>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</si>
  <si>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</si>
  <si>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</si>
  <si>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</si>
  <si>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</si>
  <si>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</si>
  <si>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</si>
  <si>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</si>
  <si>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</si>
  <si>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</si>
  <si>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</si>
  <si>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</si>
  <si>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</si>
  <si>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</si>
  <si>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</si>
  <si>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</si>
  <si>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</si>
  <si>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</si>
  <si>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</si>
  <si>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</si>
  <si>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</si>
  <si>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</si>
  <si>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</si>
  <si>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</si>
  <si>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</si>
  <si>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</si>
  <si>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</si>
  <si>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</si>
  <si>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</si>
  <si>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</si>
  <si>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</si>
  <si>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</si>
  <si>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</si>
  <si>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</si>
  <si>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</si>
  <si>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</si>
  <si>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</si>
  <si>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</si>
  <si>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</si>
  <si>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</si>
  <si>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</si>
  <si>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</si>
  <si>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</si>
  <si>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</si>
  <si>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</si>
  <si>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</si>
  <si>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</si>
  <si>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</si>
  <si>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</si>
  <si>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</si>
  <si>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</si>
  <si>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</si>
  <si>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</si>
  <si>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</si>
  <si>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</si>
  <si>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</si>
  <si>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</si>
  <si>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</si>
  <si>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</si>
  <si>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</si>
  <si>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</si>
  <si>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</si>
  <si>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</si>
  <si>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</si>
  <si>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</si>
  <si>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</si>
  <si>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</si>
  <si>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</si>
  <si>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</si>
  <si>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</si>
  <si>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</si>
  <si>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</si>
  <si>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</si>
  <si>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</si>
  <si>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</si>
  <si>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</si>
  <si>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</si>
  <si>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</si>
  <si>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</si>
  <si>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</si>
  <si>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</si>
  <si>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</si>
  <si>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</si>
  <si>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</si>
  <si>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</si>
  <si>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</si>
  <si>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</si>
  <si>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</si>
  <si>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</si>
  <si>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</si>
  <si>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</si>
  <si>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</si>
  <si>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</si>
  <si>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</si>
  <si>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</si>
  <si>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</si>
  <si>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</si>
  <si>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</si>
  <si>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</si>
  <si>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</si>
  <si>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</si>
  <si>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</si>
  <si>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</si>
  <si>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</si>
  <si>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</si>
  <si>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</si>
  <si>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</si>
  <si>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</si>
  <si>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</si>
  <si>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</si>
  <si>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</si>
  <si>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</si>
  <si>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</si>
  <si>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</si>
  <si>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</si>
  <si>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</si>
  <si>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</si>
  <si>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</si>
  <si>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</si>
  <si>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</si>
  <si>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</si>
  <si>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</si>
  <si>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</si>
  <si>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</si>
  <si>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</si>
  <si>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</si>
  <si>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</si>
  <si>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</si>
  <si>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</si>
  <si>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</si>
  <si>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</si>
  <si>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</si>
  <si>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</si>
  <si>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</si>
  <si>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</si>
  <si>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</si>
  <si>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</si>
  <si>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</si>
  <si>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</si>
  <si>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</si>
  <si>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</si>
  <si>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</si>
  <si>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</si>
  <si>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</si>
  <si>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</si>
  <si>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</si>
  <si>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</si>
  <si>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</si>
  <si>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</si>
  <si>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</si>
  <si>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</si>
  <si>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</si>
  <si>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</si>
  <si>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</si>
  <si>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</si>
  <si>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</si>
  <si>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</si>
  <si>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</si>
  <si>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</si>
  <si>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</si>
  <si>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</si>
  <si>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</si>
  <si>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</si>
  <si>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</si>
  <si>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</si>
  <si>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</si>
  <si>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</si>
  <si>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</si>
  <si>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</si>
  <si>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</si>
  <si>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</si>
  <si>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</si>
  <si>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</si>
  <si>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</si>
  <si>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</si>
  <si>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</si>
  <si>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</si>
  <si>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</si>
  <si>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</si>
  <si>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</si>
  <si>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</si>
  <si>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</si>
  <si>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</si>
  <si>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</si>
  <si>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</si>
  <si>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</si>
  <si>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</si>
  <si>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</si>
  <si>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</si>
  <si>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</si>
  <si>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</si>
  <si>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</si>
  <si>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</si>
  <si>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</si>
  <si>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</si>
  <si>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</si>
  <si>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</si>
  <si>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</si>
  <si>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</si>
  <si>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</si>
  <si>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</si>
  <si>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</si>
  <si>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</si>
  <si>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</si>
  <si>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</si>
  <si>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</si>
  <si>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</si>
  <si>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</si>
  <si>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</si>
  <si>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</si>
  <si>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</si>
  <si>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</si>
  <si>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</si>
  <si>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</si>
  <si>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</si>
  <si>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</si>
  <si>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</si>
  <si>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</si>
  <si>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</si>
  <si>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</si>
  <si>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</si>
  <si>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</si>
  <si>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</si>
  <si>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</si>
  <si>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</si>
  <si>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</si>
  <si>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</si>
  <si>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</si>
  <si>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</si>
  <si>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</si>
  <si>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</si>
  <si>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</si>
  <si>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</si>
  <si>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</si>
  <si>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</si>
  <si>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</si>
  <si>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</si>
  <si>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</si>
  <si>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</si>
  <si>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</si>
  <si>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</si>
  <si>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</si>
  <si>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</si>
  <si>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</si>
  <si>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</si>
  <si>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</si>
  <si>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</si>
  <si>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</si>
  <si>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</si>
  <si>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</si>
  <si>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</si>
  <si>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</si>
  <si>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</si>
  <si>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</si>
  <si>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</si>
  <si>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</si>
  <si>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</si>
  <si>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</si>
  <si>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</si>
  <si>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</si>
  <si>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</si>
  <si>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</si>
  <si>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</si>
  <si>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</si>
  <si>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</si>
  <si>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</si>
  <si>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</si>
  <si>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</si>
  <si>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</si>
  <si>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</si>
  <si>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</si>
  <si>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</si>
  <si>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</si>
  <si>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</si>
  <si>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</si>
  <si>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</si>
  <si>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</si>
  <si>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</si>
  <si>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</si>
  <si>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</si>
  <si>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</si>
  <si>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</si>
  <si>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</si>
  <si>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</si>
  <si>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</si>
  <si>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</si>
  <si>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</si>
  <si>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</si>
  <si>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</si>
  <si>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</si>
  <si>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</si>
  <si>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</si>
  <si>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</si>
  <si>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</si>
  <si>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</si>
  <si>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</si>
  <si>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</si>
  <si>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</si>
  <si>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</si>
  <si>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</si>
  <si>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</si>
  <si>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</si>
  <si>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</si>
  <si>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</si>
  <si>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</si>
  <si>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</si>
  <si>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</si>
  <si>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</si>
  <si>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</si>
  <si>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</si>
  <si>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</si>
  <si>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</si>
  <si>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</si>
  <si>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</si>
  <si>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</si>
  <si>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</si>
  <si>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</si>
  <si>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</si>
  <si>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</si>
  <si>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</si>
  <si>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</si>
  <si>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</si>
  <si>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</si>
  <si>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</si>
  <si>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</si>
  <si>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</si>
  <si>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</si>
  <si>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</si>
  <si>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</si>
  <si>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</si>
  <si>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</si>
  <si>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</si>
  <si>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</si>
  <si>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</si>
  <si>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</si>
  <si>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</si>
  <si>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</si>
  <si>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</si>
  <si>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</si>
  <si>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</si>
  <si>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</si>
  <si>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</si>
  <si>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</si>
  <si>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</si>
  <si>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</si>
  <si>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</si>
  <si>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</si>
  <si>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</si>
  <si>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</si>
  <si>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</si>
  <si>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</si>
  <si>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</si>
  <si>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</si>
  <si>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</si>
  <si>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</si>
  <si>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</si>
  <si>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</si>
  <si>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</si>
  <si>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</si>
  <si>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</si>
  <si>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</si>
  <si>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</si>
  <si>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</si>
  <si>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</si>
  <si>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</si>
  <si>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</si>
  <si>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</si>
  <si>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</si>
  <si>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</si>
  <si>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</si>
  <si>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</si>
  <si>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</si>
  <si>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</si>
  <si>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</si>
  <si>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</si>
  <si>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</si>
  <si>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</si>
  <si>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</si>
  <si>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</si>
  <si>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</si>
  <si>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</si>
  <si>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</si>
  <si>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</si>
  <si>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</si>
  <si>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</si>
  <si>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</si>
  <si>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</si>
  <si>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</si>
  <si>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</si>
  <si>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</si>
  <si>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</si>
  <si>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</si>
  <si>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</si>
  <si>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</si>
  <si>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</si>
  <si>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</si>
  <si>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</si>
  <si>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</si>
  <si>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</si>
  <si>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</si>
  <si>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</si>
  <si>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</si>
  <si>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</si>
  <si>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</si>
  <si>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</si>
  <si>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</si>
  <si>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</si>
  <si>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</si>
  <si>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</si>
  <si>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</si>
  <si>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</si>
  <si>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</si>
  <si>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</si>
  <si>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</si>
  <si>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</si>
  <si>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</si>
  <si>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</si>
  <si>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</si>
  <si>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</si>
  <si>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</si>
  <si>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</si>
  <si>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</si>
  <si>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</si>
  <si>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</si>
  <si>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</si>
  <si>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</si>
  <si>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</si>
  <si>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</si>
  <si>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</si>
  <si>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</si>
  <si>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</si>
  <si>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</si>
  <si>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</si>
  <si>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</si>
  <si>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</si>
  <si>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</si>
  <si>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</si>
  <si>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</si>
  <si>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</si>
  <si>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</si>
  <si>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</si>
  <si>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</si>
  <si>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</si>
  <si>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</si>
  <si>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</si>
  <si>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</si>
  <si>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</si>
  <si>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</si>
  <si>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</si>
  <si>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</si>
  <si>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</si>
  <si>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</si>
  <si>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</si>
  <si>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</si>
  <si>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</si>
  <si>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</si>
  <si>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</si>
  <si>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</si>
  <si>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</si>
  <si>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</si>
  <si>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</si>
  <si>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</si>
  <si>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</si>
  <si>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</si>
  <si>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</si>
  <si>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</si>
  <si>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</si>
  <si>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</si>
  <si>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</si>
  <si>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</si>
  <si>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</si>
  <si>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</si>
  <si>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</si>
  <si>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</si>
  <si>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</si>
  <si>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</si>
  <si>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</si>
  <si>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</si>
  <si>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</si>
  <si>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</si>
  <si>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</si>
  <si>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</si>
  <si>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</si>
  <si>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</si>
  <si>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</si>
  <si>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</si>
  <si>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</si>
  <si>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</si>
  <si>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</si>
  <si>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</si>
  <si>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</si>
  <si>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</si>
  <si>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</si>
  <si>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</si>
  <si>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</si>
  <si>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</si>
  <si>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</si>
  <si>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</si>
  <si>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</si>
  <si>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</si>
  <si>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</si>
  <si>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</si>
  <si>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</si>
  <si>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</si>
  <si>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</si>
  <si>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</si>
  <si>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</si>
  <si>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</si>
  <si>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</si>
  <si>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</si>
  <si>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</si>
  <si>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</si>
  <si>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</si>
  <si>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</si>
  <si>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</si>
  <si>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</si>
  <si>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</si>
  <si>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</si>
  <si>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</si>
  <si>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</si>
  <si>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</si>
  <si>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</si>
  <si>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</si>
  <si>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</si>
  <si>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</si>
  <si>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</si>
  <si>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</si>
  <si>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</si>
  <si>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</si>
  <si>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</si>
  <si>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</si>
  <si>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</si>
  <si>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</si>
  <si>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</si>
  <si>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</si>
  <si>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</si>
  <si>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</si>
  <si>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</si>
  <si>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</si>
  <si>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</si>
  <si>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</si>
  <si>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</si>
  <si>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</si>
  <si>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</si>
  <si>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</si>
  <si>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</si>
  <si>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</si>
  <si>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</si>
  <si>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</si>
  <si>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</si>
  <si>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</si>
  <si>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</si>
  <si>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</si>
  <si>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</si>
  <si>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</si>
  <si>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</si>
  <si>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</si>
  <si>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</si>
  <si>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</si>
  <si>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</si>
  <si>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</si>
  <si>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</si>
  <si>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</si>
  <si>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</si>
  <si>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</si>
  <si>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</si>
  <si>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</si>
  <si>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</si>
  <si>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</si>
  <si>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</si>
  <si>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</si>
  <si>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</si>
  <si>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</si>
  <si>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</si>
  <si>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</si>
  <si>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</si>
  <si>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</si>
  <si>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</si>
  <si>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</si>
  <si>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</si>
  <si>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</si>
  <si>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</si>
  <si>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</si>
  <si>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</si>
  <si>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</si>
  <si>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</si>
  <si>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</si>
  <si>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</si>
  <si>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</si>
  <si>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</si>
  <si>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</si>
  <si>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</si>
  <si>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</si>
  <si>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</si>
  <si>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</si>
  <si>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</si>
  <si>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</si>
  <si>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</si>
  <si>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</si>
  <si>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</si>
  <si>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</si>
  <si>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</si>
  <si>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</si>
  <si>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</si>
  <si>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</si>
  <si>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</si>
  <si>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</si>
  <si>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</si>
  <si>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</si>
  <si>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</si>
  <si>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</si>
  <si>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</si>
  <si>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</si>
  <si>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</si>
  <si>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</si>
  <si>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</si>
  <si>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</si>
  <si>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</si>
  <si>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</si>
  <si>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</si>
  <si>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</si>
  <si>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</si>
  <si>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</si>
  <si>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</si>
  <si>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</si>
  <si>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</si>
  <si>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</si>
  <si>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</si>
  <si>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</si>
  <si>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</si>
  <si>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</si>
  <si>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</si>
  <si>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</si>
  <si>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</si>
  <si>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</si>
  <si>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</si>
  <si>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</si>
  <si>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</si>
  <si>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</si>
  <si>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</si>
  <si>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</si>
  <si>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</si>
  <si>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</si>
  <si>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</si>
  <si>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</si>
  <si>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</si>
  <si>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</si>
  <si>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</si>
  <si>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</si>
  <si>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</si>
  <si>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</si>
  <si>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</si>
  <si>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</si>
  <si>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</si>
  <si>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</si>
  <si>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</si>
  <si>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</si>
  <si>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</si>
  <si>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</si>
  <si>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</si>
  <si>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</si>
  <si>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</si>
  <si>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</si>
  <si>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</si>
  <si>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</si>
  <si>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</si>
  <si>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</si>
  <si>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</si>
  <si>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</si>
  <si>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</si>
  <si>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</si>
  <si>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</si>
  <si>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</si>
  <si>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</si>
  <si>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</si>
  <si>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</si>
  <si>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</si>
  <si>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</si>
  <si>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</si>
  <si>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</si>
  <si>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</si>
  <si>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</si>
  <si>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</si>
  <si>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</si>
  <si>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</si>
  <si>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</si>
  <si>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</si>
  <si>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</si>
  <si>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</si>
  <si>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</si>
  <si>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</si>
  <si>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</si>
  <si>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</si>
  <si>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</si>
  <si>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</si>
  <si>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</si>
  <si>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</si>
  <si>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</si>
  <si>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</si>
  <si>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</si>
  <si>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</si>
  <si>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</si>
  <si>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</si>
  <si>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</si>
  <si>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</si>
  <si>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</si>
  <si>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</si>
  <si>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</si>
  <si>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</si>
  <si>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</si>
  <si>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</si>
  <si>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</si>
  <si>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</si>
  <si>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</si>
  <si>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</si>
  <si>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</si>
  <si>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</si>
  <si>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</si>
  <si>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</si>
  <si>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</si>
  <si>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</si>
  <si>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</si>
  <si>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</si>
  <si>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</si>
  <si>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</si>
  <si>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</si>
  <si>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</si>
  <si>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</si>
  <si>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</si>
  <si>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</si>
  <si>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</si>
  <si>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</si>
  <si>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</si>
  <si>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</si>
  <si>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</si>
  <si>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</si>
  <si>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</si>
  <si>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</si>
  <si>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</si>
  <si>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</si>
  <si>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</si>
  <si>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</si>
  <si>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</si>
  <si>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</si>
  <si>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</si>
  <si>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</si>
  <si>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</si>
  <si>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</si>
  <si>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</si>
  <si>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</si>
  <si>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</si>
  <si>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</si>
  <si>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</si>
  <si>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</si>
  <si>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</si>
  <si>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</si>
  <si>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</si>
  <si>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</si>
  <si>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</si>
  <si>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</si>
  <si>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</si>
  <si>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</si>
  <si>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</si>
  <si>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</si>
  <si>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</si>
  <si>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</si>
  <si>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</si>
  <si>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</si>
  <si>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</si>
  <si>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</si>
  <si>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</si>
  <si>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</si>
  <si>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</si>
  <si>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</si>
  <si>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</si>
  <si>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</si>
  <si>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</si>
  <si>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</si>
  <si>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</si>
  <si>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</si>
  <si>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</si>
  <si>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</si>
  <si>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</si>
  <si>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</si>
  <si>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</si>
  <si>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</si>
  <si>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</si>
  <si>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</si>
  <si>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</si>
  <si>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</si>
  <si>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</si>
  <si>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</si>
  <si>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</si>
  <si>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</si>
  <si>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</si>
  <si>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</si>
  <si>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</si>
  <si>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</si>
  <si>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</si>
  <si>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</si>
  <si>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</si>
  <si>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</si>
  <si>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</si>
  <si>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</si>
  <si>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</si>
  <si>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</si>
  <si>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</si>
  <si>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</si>
  <si>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</si>
  <si>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</si>
  <si>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</si>
  <si>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</si>
  <si>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</si>
  <si>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</si>
  <si>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</si>
  <si>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</si>
  <si>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</si>
  <si>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</si>
  <si>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</si>
  <si>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</si>
  <si>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</si>
  <si>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</si>
  <si>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</si>
  <si>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</si>
  <si>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</si>
  <si>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</si>
  <si>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</si>
  <si>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</si>
  <si>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</si>
  <si>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</si>
  <si>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</si>
  <si>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</si>
  <si>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</si>
  <si>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</si>
  <si>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</si>
  <si>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</si>
  <si>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</si>
  <si>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</si>
  <si>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</si>
  <si>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</si>
  <si>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</si>
  <si>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</si>
  <si>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</si>
  <si>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</si>
  <si>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</si>
  <si>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</si>
  <si>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</si>
  <si>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</si>
  <si>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</si>
  <si>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</si>
  <si>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</si>
  <si>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</si>
  <si>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</si>
  <si>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</si>
  <si>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</si>
  <si>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</si>
  <si>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</si>
  <si>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</si>
  <si>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</si>
  <si>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</si>
  <si>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</si>
  <si>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</si>
  <si>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</si>
  <si>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</si>
  <si>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</si>
  <si>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</si>
  <si>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</si>
  <si>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</si>
  <si>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</si>
  <si>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</si>
  <si>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</si>
  <si>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</si>
  <si>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</si>
  <si>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</si>
  <si>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</si>
  <si>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</si>
  <si>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</si>
  <si>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</si>
  <si>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</si>
  <si>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</si>
  <si>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</si>
  <si>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</si>
  <si>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</si>
  <si>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</si>
  <si>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</si>
  <si>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</si>
  <si>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</si>
  <si>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</si>
  <si>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</si>
  <si>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</si>
  <si>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</si>
  <si>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</si>
  <si>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</si>
  <si>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</si>
  <si>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</si>
  <si>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</si>
  <si>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</si>
  <si>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</si>
  <si>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</si>
  <si>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</si>
  <si>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</si>
  <si>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</si>
  <si>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</si>
  <si>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</si>
  <si>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</si>
  <si>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</si>
  <si>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</si>
  <si>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</si>
  <si>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</si>
  <si>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</si>
  <si>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</si>
  <si>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</si>
  <si>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</si>
  <si>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</si>
  <si>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</si>
  <si>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</si>
  <si>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</si>
  <si>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</si>
  <si>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</si>
  <si>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</si>
  <si>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</si>
  <si>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</si>
  <si>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</si>
  <si>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</si>
  <si>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</si>
  <si>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</si>
  <si>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</si>
  <si>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</si>
  <si>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</si>
  <si>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</si>
  <si>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</si>
  <si>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</si>
  <si>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</si>
  <si>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</si>
  <si>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</si>
  <si>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</si>
  <si>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</si>
  <si>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</si>
  <si>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</si>
  <si>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</si>
  <si>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</si>
  <si>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</si>
  <si>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</si>
  <si>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</si>
  <si>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</si>
  <si>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</si>
  <si>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</si>
  <si>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</si>
  <si>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</si>
  <si>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</si>
  <si>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</si>
  <si>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</si>
  <si>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</si>
  <si>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</si>
  <si>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</si>
  <si>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</si>
  <si>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</si>
  <si>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</si>
  <si>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</si>
  <si>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</si>
  <si>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</si>
  <si>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</si>
  <si>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</si>
  <si>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</si>
  <si>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</si>
  <si>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</si>
  <si>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</si>
  <si>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</si>
  <si>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</si>
  <si>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</si>
  <si>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</si>
  <si>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</si>
  <si>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</si>
  <si>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</si>
  <si>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</si>
  <si>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</si>
  <si>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</si>
  <si>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</si>
  <si>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</si>
  <si>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</si>
  <si>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</si>
  <si>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</si>
  <si>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</si>
  <si>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</si>
  <si>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</si>
  <si>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</si>
  <si>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</si>
  <si>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</si>
  <si>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</si>
  <si>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</si>
  <si>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</si>
  <si>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</si>
  <si>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</si>
  <si>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</si>
  <si>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</si>
  <si>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</si>
  <si>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</si>
  <si>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</si>
  <si>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</si>
  <si>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</si>
  <si>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</si>
  <si>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</si>
  <si>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</si>
  <si>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</si>
  <si>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</si>
  <si>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</si>
  <si>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</si>
  <si>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</si>
  <si>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</si>
  <si>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</si>
  <si>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</si>
  <si>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</si>
  <si>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</si>
  <si>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</si>
  <si>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</si>
  <si>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</si>
  <si>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</si>
  <si>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</si>
  <si>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</si>
  <si>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</si>
  <si>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</si>
  <si>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</si>
  <si>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</si>
  <si>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</si>
  <si>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</si>
  <si>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</si>
  <si>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</si>
  <si>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</si>
  <si>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</si>
  <si>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</si>
  <si>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</si>
  <si>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</si>
  <si>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</si>
  <si>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</si>
  <si>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</si>
  <si>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</si>
  <si>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</si>
  <si>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</si>
  <si>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</si>
  <si>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</si>
  <si>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</si>
  <si>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</si>
  <si>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</si>
  <si>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</si>
  <si>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</si>
  <si>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</si>
  <si>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</si>
  <si>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</si>
  <si>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</si>
  <si>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</si>
  <si>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</si>
  <si>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</si>
  <si>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</si>
  <si>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</si>
  <si>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</si>
  <si>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</si>
  <si>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</si>
  <si>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</si>
  <si>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</si>
  <si>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</si>
  <si>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</si>
  <si>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</si>
  <si>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</si>
  <si>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</si>
  <si>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</si>
  <si>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</si>
  <si>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</si>
  <si>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</si>
  <si>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</si>
  <si>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</si>
  <si>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</si>
  <si>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</si>
  <si>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</si>
  <si>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</si>
  <si>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</si>
  <si>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</si>
  <si>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</si>
  <si>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</si>
  <si>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</si>
  <si>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</si>
  <si>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</si>
  <si>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</si>
  <si>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</si>
  <si>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</si>
  <si>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</si>
  <si>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</si>
  <si>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</si>
  <si>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</si>
  <si>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</si>
  <si>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</si>
  <si>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</si>
  <si>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</si>
  <si>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</si>
  <si>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</si>
  <si>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</si>
  <si>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</si>
  <si>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</si>
  <si>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</si>
  <si>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</si>
  <si>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</si>
  <si>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</si>
  <si>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</si>
  <si>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</si>
  <si>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</si>
  <si>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</si>
  <si>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</si>
  <si>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</si>
  <si>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</si>
  <si>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</si>
  <si>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</si>
  <si>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</si>
  <si>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</si>
  <si>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</si>
  <si>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</si>
  <si>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</si>
  <si>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</si>
  <si>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</si>
  <si>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</si>
  <si>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</si>
  <si>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</si>
  <si>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</si>
  <si>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</si>
  <si>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</si>
  <si>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</si>
  <si>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</si>
  <si>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</si>
  <si>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</si>
  <si>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</si>
  <si>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</si>
  <si>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</si>
  <si>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</si>
  <si>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</si>
  <si>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</si>
  <si>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</si>
  <si>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</si>
  <si>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</si>
  <si>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</si>
  <si>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</si>
  <si>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</si>
  <si>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</si>
  <si>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</si>
  <si>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</si>
  <si>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</si>
  <si>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</si>
  <si>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</si>
  <si>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</si>
  <si>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</si>
  <si>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</si>
  <si>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</si>
  <si>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</si>
  <si>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</si>
  <si>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</si>
  <si>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</si>
  <si>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</si>
  <si>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</si>
  <si>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</si>
  <si>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</si>
  <si>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</si>
  <si>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</si>
  <si>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</si>
  <si>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</si>
  <si>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</si>
  <si>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</si>
  <si>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</si>
  <si>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</si>
  <si>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</si>
  <si>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</si>
  <si>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</si>
  <si>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</si>
  <si>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</si>
  <si>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</si>
  <si>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</si>
  <si>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</si>
  <si>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</si>
  <si>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</si>
  <si>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</si>
  <si>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</si>
  <si>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</si>
  <si>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</si>
  <si>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</si>
  <si>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</si>
  <si>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</si>
  <si>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</si>
  <si>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</si>
  <si>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</si>
  <si>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</si>
  <si>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</si>
  <si>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</si>
  <si>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</si>
  <si>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</si>
  <si>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</si>
  <si>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</si>
  <si>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</si>
  <si>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</si>
  <si>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</si>
  <si>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</si>
  <si>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</si>
  <si>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</si>
  <si>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</si>
  <si>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</si>
  <si>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</si>
  <si>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</si>
  <si>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</si>
  <si>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</si>
  <si>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</si>
  <si>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</si>
  <si>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</si>
  <si>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</si>
  <si>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</si>
  <si>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</si>
  <si>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</si>
  <si>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</si>
  <si>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</si>
  <si>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</si>
  <si>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</si>
  <si>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</si>
  <si>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</si>
  <si>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</si>
  <si>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</si>
  <si>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</si>
  <si>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</si>
  <si>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</si>
  <si>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</si>
  <si>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</si>
  <si>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</si>
  <si>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</si>
  <si>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</si>
  <si>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</si>
  <si>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</si>
  <si>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</si>
  <si>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</si>
  <si>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</si>
  <si>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</si>
  <si>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</si>
  <si>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</si>
  <si>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</si>
  <si>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</si>
  <si>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</si>
  <si>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</si>
  <si>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</si>
  <si>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</si>
  <si>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</si>
  <si>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</si>
  <si>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</si>
  <si>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</si>
  <si>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</si>
  <si>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</si>
  <si>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</si>
  <si>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</si>
  <si>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</si>
  <si>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</si>
  <si>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</si>
  <si>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</si>
  <si>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</si>
  <si>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</si>
  <si>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</si>
  <si>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</si>
  <si>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</si>
  <si>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</si>
  <si>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</si>
  <si>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</si>
  <si>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</si>
  <si>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</si>
  <si>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</si>
  <si>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</si>
  <si>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</si>
  <si>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</si>
  <si>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</si>
  <si>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</si>
  <si>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</si>
  <si>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</si>
  <si>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</si>
  <si>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</si>
  <si>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</si>
  <si>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</si>
  <si>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</si>
  <si>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</si>
  <si>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</si>
  <si>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</si>
  <si>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</si>
  <si>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</si>
  <si>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</si>
  <si>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</si>
  <si>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</si>
  <si>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</si>
  <si>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</si>
  <si>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</si>
  <si>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</si>
  <si>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</si>
  <si>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</si>
  <si>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</si>
  <si>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</si>
  <si>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</si>
  <si>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</si>
  <si>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</si>
  <si>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</si>
  <si>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</si>
  <si>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</si>
  <si>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</si>
  <si>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</si>
  <si>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</si>
  <si>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</si>
  <si>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</si>
  <si>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</si>
  <si>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</si>
  <si>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</si>
  <si>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</si>
  <si>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</si>
  <si>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</si>
  <si>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</si>
  <si>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</si>
  <si>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</si>
  <si>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</si>
  <si>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</si>
  <si>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</si>
  <si>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</si>
  <si>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</si>
  <si>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</si>
  <si>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</si>
  <si>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</si>
  <si>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</si>
  <si>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</si>
  <si>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</si>
  <si>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</si>
  <si>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</si>
  <si>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</si>
  <si>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</si>
  <si>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</si>
  <si>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</si>
  <si>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</si>
  <si>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</si>
  <si>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</si>
  <si>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</si>
  <si>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</si>
  <si>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</si>
  <si>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</si>
  <si>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</si>
  <si>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</si>
  <si>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</si>
  <si>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</si>
  <si>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</si>
  <si>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</si>
  <si>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</si>
  <si>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</si>
  <si>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</si>
  <si>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</si>
  <si>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</si>
  <si>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</si>
  <si>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</si>
  <si>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</si>
  <si>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</si>
  <si>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</si>
  <si>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</si>
  <si>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</si>
  <si>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</si>
  <si>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</si>
  <si>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</si>
  <si>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</si>
  <si>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</si>
  <si>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</si>
  <si>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</si>
  <si>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</si>
  <si>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</si>
  <si>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</si>
  <si>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</si>
  <si>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</si>
  <si>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</si>
  <si>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</si>
  <si>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</si>
  <si>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</si>
  <si>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</si>
  <si>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</si>
  <si>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</si>
  <si>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</si>
  <si>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</si>
  <si>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</si>
  <si>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</si>
  <si>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</si>
  <si>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</si>
  <si>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</si>
  <si>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</si>
  <si>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</si>
  <si>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</si>
  <si>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</si>
  <si>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</si>
  <si>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</si>
  <si>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</si>
  <si>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</si>
  <si>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</si>
  <si>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</si>
  <si>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</si>
  <si>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</si>
  <si>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</si>
  <si>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</si>
  <si>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</si>
  <si>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</si>
  <si>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</si>
  <si>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</si>
  <si>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</si>
  <si>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</si>
  <si>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</si>
  <si>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</si>
  <si>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</si>
  <si>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</si>
  <si>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</si>
  <si>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</si>
  <si>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</si>
  <si>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</si>
  <si>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</si>
  <si>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</si>
  <si>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</si>
  <si>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</si>
  <si>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</si>
  <si>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</si>
  <si>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</si>
  <si>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</si>
  <si>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</si>
  <si>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</si>
  <si>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</si>
  <si>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</si>
  <si>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</si>
  <si>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</si>
  <si>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</si>
  <si>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</si>
  <si>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</si>
  <si>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</si>
  <si>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</si>
  <si>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</si>
  <si>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</si>
  <si>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</si>
  <si>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</si>
  <si>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</si>
  <si>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</si>
  <si>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</si>
  <si>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</si>
  <si>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</si>
  <si>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</si>
  <si>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</si>
  <si>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</si>
  <si>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</si>
  <si>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</si>
  <si>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</si>
  <si>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</si>
  <si>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</si>
  <si>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</si>
  <si>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</si>
  <si>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</si>
  <si>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</si>
  <si>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</si>
  <si>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</si>
  <si>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</si>
  <si>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</si>
  <si>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</si>
  <si>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</si>
  <si>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</si>
  <si>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</si>
  <si>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</si>
  <si>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</si>
  <si>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</si>
  <si>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</si>
  <si>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</si>
  <si>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</si>
  <si>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</si>
  <si>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</si>
  <si>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</si>
  <si>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</si>
  <si>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</si>
  <si>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</si>
  <si>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</si>
  <si>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</si>
  <si>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</si>
  <si>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</si>
  <si>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</si>
  <si>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</si>
  <si>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</si>
  <si>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</si>
  <si>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</si>
  <si>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</si>
  <si>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</si>
  <si>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</si>
  <si>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</si>
  <si>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</si>
  <si>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</si>
  <si>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</si>
  <si>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</si>
  <si>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</si>
  <si>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</si>
  <si>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</si>
  <si>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</si>
  <si>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</si>
  <si>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</si>
  <si>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</si>
  <si>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</si>
  <si>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</si>
  <si>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</si>
  <si>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</si>
  <si>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</si>
  <si>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</si>
  <si>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</si>
  <si>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</si>
  <si>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</si>
  <si>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</si>
  <si>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</si>
  <si>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</si>
  <si>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</si>
  <si>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</si>
  <si>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</si>
  <si>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</si>
  <si>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</si>
  <si>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</si>
  <si>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</si>
  <si>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</si>
  <si>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</si>
  <si>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</si>
  <si>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</si>
  <si>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</si>
  <si>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</si>
  <si>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</si>
  <si>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</si>
  <si>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</si>
  <si>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</si>
  <si>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</si>
  <si>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</si>
  <si>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</si>
  <si>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</si>
  <si>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</si>
  <si>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</si>
  <si>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</si>
  <si>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</si>
  <si>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</si>
  <si>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</si>
  <si>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</si>
  <si>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</si>
  <si>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</si>
  <si>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</si>
  <si>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</si>
  <si>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</si>
  <si>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</si>
  <si>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</si>
  <si>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</si>
  <si>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</si>
  <si>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</si>
  <si>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</si>
  <si>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</si>
  <si>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</si>
  <si>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</si>
  <si>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</si>
  <si>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</si>
  <si>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</si>
  <si>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</si>
  <si>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</si>
  <si>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</si>
  <si>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</si>
  <si>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</si>
  <si>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</si>
  <si>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</si>
  <si>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</si>
  <si>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</si>
  <si>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</si>
  <si>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</si>
  <si>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</si>
  <si>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</si>
  <si>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</si>
  <si>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</si>
  <si>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</si>
  <si>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</si>
  <si>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</si>
  <si>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</si>
  <si>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</si>
  <si>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</si>
  <si>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</si>
  <si>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</si>
  <si>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</si>
  <si>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</si>
  <si>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</si>
  <si>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</si>
  <si>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</si>
  <si>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</si>
  <si>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</si>
  <si>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</si>
  <si>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</si>
  <si>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</si>
  <si>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</si>
  <si>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</si>
  <si>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</si>
  <si>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</si>
  <si>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</si>
  <si>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</si>
  <si>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</si>
  <si>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</si>
  <si>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</si>
  <si>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</si>
  <si>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</si>
  <si>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</si>
  <si>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</si>
  <si>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</si>
  <si>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</si>
  <si>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</si>
  <si>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</si>
  <si>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</si>
  <si>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</si>
  <si>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</si>
  <si>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</si>
  <si>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</si>
  <si>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</si>
  <si>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</si>
  <si>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</si>
  <si>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</si>
  <si>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</si>
  <si>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</si>
  <si>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</si>
  <si>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</si>
  <si>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</si>
  <si>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</si>
  <si>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</si>
  <si>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</si>
  <si>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</si>
  <si>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</si>
  <si>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</si>
  <si>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</si>
  <si>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</si>
  <si>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</si>
  <si>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</si>
  <si>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</si>
  <si>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</si>
  <si>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</si>
  <si>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</si>
  <si>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</si>
  <si>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</si>
  <si>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</si>
  <si>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</si>
  <si>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</si>
  <si>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</si>
  <si>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</si>
  <si>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</si>
  <si>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</si>
  <si>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</si>
  <si>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</si>
  <si>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</si>
  <si>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</si>
  <si>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</si>
  <si>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</si>
  <si>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</si>
  <si>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</si>
  <si>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</si>
  <si>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</si>
  <si>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</si>
  <si>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</si>
  <si>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</si>
  <si>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</si>
  <si>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</si>
  <si>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</si>
  <si>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</si>
  <si>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</si>
  <si>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</si>
  <si>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</si>
  <si>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</si>
  <si>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</si>
  <si>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</si>
  <si>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</si>
  <si>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</si>
  <si>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</si>
  <si>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</si>
  <si>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</si>
  <si>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</si>
  <si>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</si>
  <si>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</si>
  <si>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</si>
  <si>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</si>
  <si>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</si>
  <si>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</si>
  <si>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</si>
  <si>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</si>
  <si>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</si>
  <si>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</si>
  <si>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</si>
  <si>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</si>
  <si>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</si>
  <si>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</si>
  <si>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</si>
  <si>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</si>
  <si>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</si>
  <si>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</si>
  <si>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</si>
  <si>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</si>
  <si>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</si>
  <si>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</si>
  <si>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</si>
  <si>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</si>
  <si>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</si>
  <si>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</si>
  <si>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</si>
  <si>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</si>
  <si>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</si>
  <si>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</si>
  <si>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</si>
  <si>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</si>
  <si>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</si>
  <si>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</si>
  <si>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</si>
  <si>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</si>
  <si>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</si>
  <si>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</si>
  <si>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</si>
  <si>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</si>
  <si>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</si>
  <si>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</si>
  <si>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</si>
  <si>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</si>
  <si>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</si>
  <si>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</si>
  <si>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</si>
  <si>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</si>
  <si>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</si>
  <si>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</si>
  <si>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</si>
  <si>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</si>
  <si>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</si>
  <si>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</si>
  <si>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</si>
  <si>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</si>
  <si>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</si>
  <si>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</si>
  <si>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</si>
  <si>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</si>
  <si>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</si>
  <si>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</si>
  <si>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</si>
  <si>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</si>
  <si>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</si>
  <si>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</si>
  <si>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</si>
  <si>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</si>
  <si>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</si>
  <si>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</si>
  <si>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</si>
  <si>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</si>
  <si>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</si>
  <si>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</si>
  <si>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</si>
  <si>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</si>
  <si>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</si>
  <si>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</si>
  <si>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</si>
  <si>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</si>
  <si>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</si>
  <si>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</si>
  <si>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</si>
  <si>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</si>
  <si>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</si>
  <si>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</si>
  <si>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</si>
  <si>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</si>
  <si>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</si>
  <si>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</si>
  <si>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</si>
  <si>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</si>
  <si>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</si>
  <si>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</si>
  <si>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</si>
  <si>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</si>
  <si>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</si>
  <si>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</si>
  <si>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</si>
  <si>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</si>
  <si>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</si>
  <si>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</si>
  <si>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</si>
  <si>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</si>
  <si>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</si>
  <si>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</si>
  <si>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</si>
  <si>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</si>
  <si>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</si>
  <si>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</si>
  <si>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</si>
  <si>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</si>
  <si>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</si>
  <si>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</si>
  <si>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</si>
  <si>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</si>
  <si>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</si>
  <si>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</si>
  <si>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</si>
  <si>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</si>
  <si>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</si>
  <si>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</si>
  <si>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</si>
  <si>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</si>
  <si>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</si>
  <si>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</si>
  <si>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</si>
  <si>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</si>
  <si>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</si>
  <si>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</si>
  <si>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</si>
  <si>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</si>
  <si>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</si>
  <si>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</si>
  <si>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</si>
  <si>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</si>
  <si>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</si>
  <si>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</si>
  <si>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</si>
  <si>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</si>
  <si>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</si>
  <si>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</si>
  <si>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</si>
  <si>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</si>
  <si>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</si>
  <si>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</si>
  <si>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</si>
  <si>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</si>
  <si>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</si>
  <si>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</si>
  <si>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</si>
  <si>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</si>
  <si>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</si>
  <si>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</si>
  <si>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</si>
  <si>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</si>
  <si>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</si>
  <si>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</si>
  <si>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</si>
  <si>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</si>
  <si>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</si>
  <si>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</si>
  <si>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</si>
  <si>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</si>
  <si>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</si>
  <si>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</si>
  <si>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</si>
  <si>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</si>
  <si>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</si>
  <si>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</si>
  <si>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</si>
  <si>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</si>
  <si>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</si>
  <si>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</si>
  <si>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</si>
  <si>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</si>
  <si>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</si>
  <si>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</si>
  <si>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</si>
  <si>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</si>
  <si>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</si>
  <si>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</si>
  <si>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</si>
  <si>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</si>
  <si>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</si>
  <si>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</si>
  <si>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</si>
  <si>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</si>
  <si>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</si>
  <si>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</si>
  <si>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</si>
  <si>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</si>
  <si>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</si>
  <si>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</si>
  <si>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</si>
  <si>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</si>
  <si>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</si>
  <si>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</si>
  <si>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</si>
  <si>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</si>
  <si>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</si>
  <si>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</si>
  <si>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</si>
  <si>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</si>
  <si>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</si>
  <si>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</si>
  <si>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</si>
  <si>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</si>
  <si>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</si>
  <si>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</si>
  <si>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</si>
  <si>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</si>
  <si>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</si>
  <si>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</si>
  <si>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</si>
  <si>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</si>
  <si>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</si>
  <si>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</si>
  <si>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</si>
  <si>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</si>
  <si>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</si>
  <si>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</si>
  <si>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</si>
  <si>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</si>
  <si>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</si>
  <si>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</si>
  <si>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</si>
  <si>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</si>
  <si>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</si>
  <si>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</si>
  <si>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</si>
  <si>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</si>
  <si>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</si>
  <si>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</si>
  <si>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</si>
  <si>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</si>
  <si>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</si>
  <si>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</si>
  <si>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</si>
  <si>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</si>
  <si>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</si>
  <si>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</si>
  <si>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</si>
  <si>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</si>
  <si>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</si>
  <si>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</si>
  <si>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</si>
  <si>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</si>
  <si>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</si>
  <si>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</si>
  <si>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</si>
  <si>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</si>
  <si>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</si>
  <si>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</si>
  <si>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</si>
  <si>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</si>
  <si>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</si>
  <si>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</si>
  <si>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</si>
  <si>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</si>
  <si>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</si>
  <si>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</si>
  <si>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</si>
  <si>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</si>
  <si>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</si>
  <si>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</si>
  <si>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</si>
  <si>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</si>
  <si>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</si>
  <si>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</si>
  <si>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</si>
  <si>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</si>
  <si>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</si>
  <si>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</si>
  <si>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</si>
  <si>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</si>
  <si>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</si>
  <si>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</si>
  <si>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</si>
  <si>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</si>
  <si>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</si>
  <si>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</si>
  <si>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</si>
  <si>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</si>
  <si>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</si>
  <si>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</si>
  <si>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</si>
  <si>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</si>
  <si>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</si>
  <si>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</si>
  <si>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</si>
  <si>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</si>
  <si>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</si>
  <si>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</si>
  <si>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</si>
  <si>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</si>
  <si>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</si>
  <si>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</si>
  <si>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</si>
  <si>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</si>
  <si>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</si>
  <si>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</si>
  <si>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</si>
  <si>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</si>
  <si>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</si>
  <si>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</si>
  <si>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</si>
  <si>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</si>
  <si>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</si>
  <si>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</si>
  <si>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</si>
  <si>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</si>
  <si>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</si>
  <si>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</si>
  <si>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</si>
  <si>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</si>
  <si>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</si>
  <si>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</si>
  <si>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</si>
  <si>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</si>
  <si>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</si>
  <si>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</si>
  <si>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</si>
  <si>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</si>
  <si>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</si>
  <si>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</si>
  <si>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</si>
  <si>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</si>
  <si>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</si>
  <si>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</si>
  <si>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</si>
  <si>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</si>
  <si>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</si>
  <si>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</si>
  <si>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</si>
  <si>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</si>
  <si>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</si>
  <si>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</si>
  <si>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</si>
  <si>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</si>
  <si>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</si>
  <si>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</si>
  <si>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</si>
  <si>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</si>
  <si>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</si>
  <si>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</si>
  <si>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</si>
  <si>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</si>
  <si>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</si>
  <si>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</si>
  <si>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</si>
  <si>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</si>
  <si>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</si>
  <si>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</si>
  <si>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</si>
  <si>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</si>
  <si>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</si>
  <si>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</si>
  <si>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</si>
  <si>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</si>
  <si>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</si>
  <si>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</si>
  <si>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</si>
  <si>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</si>
  <si>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</si>
  <si>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</si>
  <si>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</si>
  <si>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</si>
  <si>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</si>
  <si>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</si>
  <si>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</si>
  <si>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</si>
  <si>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</si>
  <si>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</si>
  <si>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</si>
  <si>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</si>
  <si>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</si>
  <si>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</si>
  <si>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</si>
  <si>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</si>
  <si>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</si>
  <si>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</si>
  <si>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</si>
  <si>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</si>
  <si>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</si>
  <si>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</si>
  <si>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</si>
  <si>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</si>
  <si>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</si>
  <si>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</si>
  <si>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</si>
  <si>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</si>
  <si>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</si>
  <si>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</si>
  <si>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</si>
  <si>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</si>
  <si>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</si>
  <si>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</si>
  <si>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</si>
  <si>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</si>
  <si>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</si>
  <si>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</si>
  <si>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</si>
  <si>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</si>
  <si>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</si>
  <si>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</si>
  <si>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</si>
  <si>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</si>
  <si>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</si>
  <si>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</si>
  <si>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</si>
  <si>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</si>
  <si>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</si>
  <si>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</si>
  <si>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</si>
  <si>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</si>
  <si>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</si>
  <si>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</si>
  <si>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</si>
  <si>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</si>
  <si>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</si>
  <si>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</si>
  <si>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</si>
  <si>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</si>
  <si>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</si>
  <si>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</si>
  <si>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</si>
  <si>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</si>
  <si>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</si>
  <si>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</si>
  <si>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</si>
  <si>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</si>
  <si>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</si>
  <si>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</si>
  <si>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</si>
  <si>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</si>
  <si>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</si>
  <si>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</si>
  <si>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</si>
  <si>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</si>
  <si>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</si>
  <si>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</si>
  <si>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</si>
  <si>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</si>
  <si>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</si>
  <si>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</si>
  <si>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</si>
  <si>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</si>
  <si>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</si>
  <si>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</si>
  <si>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</si>
  <si>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</si>
  <si>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</si>
  <si>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</si>
  <si>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</si>
  <si>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</si>
  <si>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</si>
  <si>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</si>
  <si>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</si>
  <si>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</si>
  <si>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</si>
  <si>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</si>
  <si>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</si>
  <si>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</si>
  <si>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</si>
  <si>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</si>
  <si>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</si>
  <si>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</si>
  <si>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</si>
  <si>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</si>
  <si>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</si>
  <si>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</si>
  <si>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</si>
  <si>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</si>
  <si>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</si>
  <si>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</si>
  <si>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</si>
  <si>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</si>
  <si>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</si>
  <si>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</si>
  <si>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</si>
  <si>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</si>
  <si>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</si>
  <si>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</si>
  <si>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</si>
  <si>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</si>
  <si>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</si>
  <si>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</si>
  <si>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</si>
  <si>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</si>
  <si>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</si>
  <si>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</si>
  <si>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</si>
  <si>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</si>
  <si>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</si>
  <si>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</si>
  <si>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</si>
  <si>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</si>
  <si>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</si>
  <si>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</si>
  <si>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</si>
  <si>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</si>
  <si>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</si>
  <si>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</si>
  <si>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</si>
  <si>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</si>
  <si>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</si>
  <si>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</si>
  <si>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</si>
  <si>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</si>
  <si>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</si>
  <si>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</si>
  <si>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</si>
  <si>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</si>
  <si>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</si>
  <si>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</si>
  <si>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</si>
  <si>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</si>
  <si>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</si>
  <si>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</si>
  <si>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</si>
  <si>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</si>
  <si>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</si>
  <si>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</si>
  <si>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</si>
  <si>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</si>
  <si>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</si>
  <si>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</si>
  <si>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</si>
  <si>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</si>
  <si>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</si>
  <si>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</si>
  <si>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</si>
  <si>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</si>
  <si>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</si>
  <si>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</si>
  <si>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</si>
  <si>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</si>
  <si>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</si>
  <si>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</si>
  <si>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</si>
  <si>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</si>
  <si>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</si>
  <si>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</si>
  <si>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</si>
  <si>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</si>
  <si>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</si>
  <si>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</si>
  <si>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</si>
  <si>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</si>
  <si>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</si>
  <si>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</si>
  <si>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</si>
  <si>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</si>
  <si>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</si>
  <si>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</si>
  <si>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</si>
  <si>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</si>
  <si>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</si>
  <si>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</si>
  <si>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</si>
  <si>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</si>
  <si>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</si>
  <si>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</si>
  <si>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</si>
  <si>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</si>
  <si>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</si>
  <si>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</si>
  <si>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</si>
  <si>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</si>
  <si>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</si>
  <si>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</si>
  <si>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</si>
  <si>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</si>
  <si>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</si>
  <si>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</si>
  <si>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</si>
  <si>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</si>
  <si>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</si>
  <si>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</si>
  <si>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</si>
  <si>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</si>
  <si>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</si>
  <si>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</si>
  <si>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</si>
  <si>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</si>
  <si>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</si>
  <si>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</si>
  <si>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</si>
  <si>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</si>
  <si>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</si>
  <si>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</si>
  <si>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</si>
  <si>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</si>
  <si>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</si>
  <si>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</si>
  <si>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</si>
  <si>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</si>
  <si>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</si>
  <si>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</si>
  <si>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</si>
  <si>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</si>
  <si>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</si>
  <si>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</si>
  <si>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</si>
  <si>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</si>
  <si>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</si>
  <si>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</si>
  <si>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</si>
  <si>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</si>
  <si>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</si>
  <si>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</si>
  <si>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</si>
  <si>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</si>
  <si>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</si>
  <si>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</si>
  <si>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</si>
  <si>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</si>
  <si>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</si>
  <si>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</si>
  <si>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</si>
  <si>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</si>
  <si>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</si>
  <si>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</si>
  <si>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</si>
  <si>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</si>
  <si>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</si>
  <si>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</si>
  <si>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</si>
  <si>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</si>
  <si>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</si>
  <si>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</si>
  <si>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</si>
  <si>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</si>
  <si>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</si>
  <si>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</si>
  <si>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</si>
  <si>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</si>
  <si>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</si>
  <si>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</si>
  <si>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</si>
  <si>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</si>
  <si>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</si>
  <si>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</si>
  <si>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</si>
  <si>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</si>
  <si>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</si>
  <si>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</si>
  <si>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</si>
  <si>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</si>
  <si>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</si>
  <si>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</si>
  <si>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</si>
  <si>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</si>
  <si>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</si>
  <si>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</si>
  <si>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</si>
  <si>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</si>
  <si>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</si>
  <si>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</si>
  <si>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</si>
  <si>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</si>
  <si>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</si>
  <si>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</si>
  <si>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</si>
  <si>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</si>
  <si>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</si>
  <si>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</si>
  <si>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</si>
  <si>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</si>
  <si>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</si>
  <si>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</si>
  <si>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</si>
  <si>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</si>
  <si>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</si>
  <si>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</si>
  <si>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</si>
  <si>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</si>
  <si>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</si>
  <si>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</si>
  <si>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</si>
  <si>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</si>
  <si>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</si>
  <si>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</si>
  <si>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</si>
  <si>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</si>
  <si>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</si>
  <si>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</si>
  <si>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</si>
  <si>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</si>
  <si>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</si>
  <si>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</si>
  <si>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</si>
  <si>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</si>
  <si>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</si>
  <si>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</si>
  <si>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</si>
  <si>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</si>
  <si>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</si>
  <si>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</si>
  <si>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</si>
  <si>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</si>
  <si>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</si>
  <si>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</si>
  <si>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</si>
  <si>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</si>
  <si>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</si>
  <si>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</si>
  <si>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</si>
  <si>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</si>
  <si>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</si>
  <si>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</si>
  <si>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</si>
  <si>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</si>
  <si>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</si>
  <si>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</si>
  <si>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</si>
  <si>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</si>
  <si>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</si>
  <si>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</si>
  <si>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</si>
  <si>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</si>
  <si>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</si>
  <si>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</si>
  <si>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</si>
  <si>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</si>
  <si>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</si>
  <si>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</si>
  <si>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</si>
  <si>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</si>
  <si>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</si>
  <si>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</si>
  <si>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</si>
  <si>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</si>
  <si>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</si>
  <si>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</si>
  <si>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</si>
  <si>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</si>
  <si>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</si>
  <si>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</si>
  <si>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</si>
  <si>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</si>
  <si>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</si>
  <si>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</si>
  <si>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</si>
  <si>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</si>
  <si>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</si>
  <si>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</si>
  <si>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</si>
  <si>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</si>
  <si>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</si>
  <si>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</si>
  <si>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</si>
  <si>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</si>
  <si>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</si>
  <si>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</si>
  <si>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</si>
  <si>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</si>
  <si>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</si>
  <si>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</si>
  <si>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</si>
  <si>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</si>
  <si>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</si>
  <si>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</si>
  <si>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</si>
  <si>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</si>
  <si>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</si>
  <si>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</si>
  <si>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</si>
  <si>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</si>
  <si>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</si>
  <si>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</si>
  <si>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</si>
  <si>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</si>
  <si>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</si>
  <si>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</si>
  <si>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</si>
  <si>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</si>
  <si>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</si>
  <si>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</si>
  <si>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</si>
  <si>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</si>
  <si>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</si>
  <si>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</si>
  <si>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</si>
  <si>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</si>
  <si>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</si>
  <si>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</si>
  <si>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</si>
  <si>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</si>
  <si>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</si>
  <si>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</si>
  <si>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</si>
  <si>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</si>
  <si>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</si>
  <si>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</si>
  <si>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</si>
  <si>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</si>
  <si>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</si>
  <si>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</si>
  <si>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</si>
  <si>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</si>
  <si>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</si>
  <si>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</si>
  <si>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</si>
  <si>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</si>
  <si>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</si>
  <si>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</si>
  <si>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</si>
  <si>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</si>
  <si>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</si>
  <si>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</si>
  <si>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</si>
  <si>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</si>
  <si>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</si>
  <si>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</si>
  <si>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</si>
  <si>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</si>
  <si>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</si>
  <si>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</si>
  <si>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</si>
  <si>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</si>
  <si>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</si>
  <si>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</si>
  <si>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</si>
  <si>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</si>
  <si>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</si>
  <si>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</si>
  <si>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</si>
  <si>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</si>
  <si>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</si>
  <si>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</si>
  <si>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</si>
  <si>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</si>
  <si>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</si>
  <si>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</si>
  <si>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</si>
  <si>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</si>
  <si>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</si>
  <si>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</si>
  <si>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</si>
  <si>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</si>
  <si>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</si>
  <si>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</si>
  <si>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</si>
  <si>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</si>
  <si>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</si>
  <si>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</si>
  <si>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</si>
  <si>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</si>
  <si>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</si>
  <si>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</si>
  <si>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</si>
  <si>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</si>
  <si>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</si>
  <si>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</si>
  <si>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</si>
  <si>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</si>
  <si>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</si>
  <si>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</si>
  <si>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</si>
  <si>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</si>
  <si>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</si>
  <si>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</si>
  <si>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</si>
  <si>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</si>
  <si>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</si>
  <si>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</si>
  <si>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</si>
  <si>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</si>
  <si>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</si>
  <si>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</si>
  <si>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</si>
  <si>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</si>
  <si>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</si>
  <si>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</si>
  <si>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</si>
  <si>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</si>
  <si>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</si>
  <si>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</si>
  <si>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</si>
  <si>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</si>
  <si>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</si>
  <si>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</si>
  <si>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</si>
  <si>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</si>
  <si>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</si>
  <si>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</si>
  <si>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</si>
  <si>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</si>
  <si>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</si>
  <si>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</si>
  <si>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</si>
  <si>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</si>
  <si>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</si>
  <si>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</si>
  <si>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</si>
  <si>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</si>
  <si>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</si>
  <si>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</si>
  <si>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</si>
  <si>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</si>
  <si>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</si>
  <si>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</si>
  <si>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</si>
  <si>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</si>
  <si>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</si>
  <si>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</si>
  <si>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</si>
  <si>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</si>
  <si>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</si>
  <si>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</si>
  <si>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</si>
  <si>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</si>
  <si>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</si>
  <si>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</si>
  <si>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</si>
  <si>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</si>
  <si>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</si>
  <si>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</si>
  <si>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</si>
  <si>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</si>
  <si>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</si>
  <si>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</si>
  <si>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</si>
  <si>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</si>
  <si>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</si>
  <si>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</si>
  <si>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</si>
  <si>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</si>
  <si>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</si>
  <si>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</si>
  <si>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</si>
  <si>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</si>
  <si>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</si>
  <si>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</si>
  <si>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</si>
  <si>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</si>
  <si>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</si>
  <si>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</si>
  <si>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</si>
  <si>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</si>
  <si>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</si>
  <si>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</si>
  <si>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</si>
  <si>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</si>
  <si>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</si>
  <si>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</si>
  <si>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</si>
  <si>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</si>
  <si>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</si>
  <si>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</si>
  <si>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</si>
  <si>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</si>
  <si>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</si>
  <si>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</si>
  <si>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</si>
  <si>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</si>
  <si>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</si>
  <si>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</si>
  <si>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</si>
  <si>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</si>
  <si>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</si>
  <si>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</si>
  <si>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</si>
  <si>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</si>
  <si>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</si>
  <si>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</si>
  <si>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</si>
  <si>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</si>
  <si>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</si>
  <si>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</si>
  <si>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</si>
  <si>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</si>
  <si>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</si>
  <si>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</si>
  <si>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</si>
  <si>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</si>
  <si>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</si>
  <si>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</si>
  <si>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</si>
  <si>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</si>
  <si>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</si>
  <si>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</si>
  <si>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</si>
  <si>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</si>
  <si>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</si>
  <si>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</si>
  <si>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</si>
  <si>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</si>
  <si>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</si>
  <si>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</si>
  <si>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</si>
  <si>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</si>
  <si>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</si>
  <si>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</si>
  <si>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</si>
  <si>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</si>
  <si>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</si>
  <si>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</si>
  <si>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</si>
  <si>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</si>
  <si>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</si>
  <si>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</si>
  <si>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</si>
  <si>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</si>
  <si>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</si>
  <si>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</si>
  <si>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</si>
  <si>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</si>
  <si>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</si>
  <si>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</si>
  <si>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</si>
  <si>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</si>
  <si>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</si>
  <si>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</si>
  <si>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</si>
  <si>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</si>
  <si>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</si>
  <si>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</si>
  <si>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</si>
  <si>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</si>
  <si>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</si>
  <si>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</si>
  <si>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</si>
  <si>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</si>
  <si>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</si>
  <si>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</si>
  <si>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</si>
  <si>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</si>
  <si>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</si>
  <si>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</si>
  <si>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</si>
  <si>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</si>
  <si>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</si>
  <si>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</si>
  <si>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</si>
  <si>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</si>
  <si>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</si>
  <si>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</si>
  <si>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</si>
  <si>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</si>
  <si>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</si>
  <si>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</si>
  <si>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</si>
  <si>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</si>
  <si>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</si>
  <si>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</si>
  <si>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</si>
  <si>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</si>
  <si>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</si>
  <si>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</si>
  <si>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</si>
  <si>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</si>
  <si>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</si>
  <si>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</si>
  <si>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</si>
  <si>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</si>
  <si>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</si>
  <si>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</si>
  <si>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</si>
  <si>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</si>
  <si>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</si>
  <si>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</si>
  <si>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</si>
  <si>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</si>
  <si>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</si>
  <si>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</si>
  <si>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</si>
  <si>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</si>
  <si>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</si>
  <si>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</si>
  <si>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</si>
  <si>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</si>
  <si>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</si>
  <si>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</si>
  <si>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</si>
  <si>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</si>
  <si>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</si>
  <si>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</si>
  <si>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</si>
  <si>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</si>
  <si>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</si>
  <si>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</si>
  <si>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</si>
  <si>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</si>
  <si>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</si>
  <si>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</si>
  <si>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</si>
  <si>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</si>
  <si>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</si>
  <si>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</si>
  <si>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</si>
  <si>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</si>
  <si>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</si>
  <si>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</si>
  <si>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</si>
  <si>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</si>
  <si>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</si>
  <si>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</si>
  <si>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</si>
  <si>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</si>
  <si>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</si>
  <si>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</si>
  <si>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</si>
  <si>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</si>
  <si>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</si>
  <si>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</si>
  <si>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</si>
  <si>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</si>
  <si>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</si>
  <si>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</si>
  <si>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</si>
  <si>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</si>
  <si>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</si>
  <si>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</si>
  <si>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</si>
  <si>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</si>
  <si>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</si>
  <si>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</si>
  <si>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</si>
  <si>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</si>
  <si>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</si>
  <si>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</si>
  <si>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</si>
  <si>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</si>
  <si>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</si>
  <si>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</si>
  <si>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</si>
  <si>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</si>
  <si>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</si>
  <si>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</si>
  <si>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</si>
  <si>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</si>
  <si>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</si>
  <si>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</si>
  <si>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</si>
  <si>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</si>
  <si>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</si>
  <si>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</si>
  <si>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</si>
  <si>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</si>
  <si>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</si>
  <si>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</si>
  <si>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</si>
  <si>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</si>
  <si>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</si>
  <si>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</si>
  <si>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</si>
  <si>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</si>
  <si>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</si>
  <si>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</si>
  <si>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</si>
  <si>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</si>
  <si>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</si>
  <si>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</si>
  <si>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</si>
  <si>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</si>
  <si>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</si>
  <si>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</si>
  <si>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</si>
  <si>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</si>
  <si>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</si>
  <si>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</si>
  <si>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</si>
  <si>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</si>
  <si>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</si>
  <si>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</si>
  <si>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</si>
  <si>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</si>
  <si>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</si>
  <si>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</si>
  <si>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</si>
  <si>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</si>
  <si>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</si>
  <si>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</si>
  <si>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</si>
  <si>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</si>
  <si>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</si>
  <si>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</si>
  <si>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</si>
  <si>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</si>
  <si>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</si>
  <si>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</si>
  <si>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</si>
  <si>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</si>
  <si>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</si>
  <si>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</si>
  <si>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</si>
  <si>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</si>
  <si>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</si>
  <si>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</si>
  <si>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</si>
  <si>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</si>
  <si>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</si>
  <si>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</si>
  <si>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</si>
  <si>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</si>
  <si>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</si>
  <si>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</si>
  <si>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</si>
  <si>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</si>
  <si>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</si>
  <si>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</si>
  <si>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</si>
  <si>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</si>
  <si>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</si>
  <si>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</si>
  <si>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</si>
  <si>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</si>
  <si>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</si>
  <si>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</si>
  <si>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</si>
  <si>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</si>
  <si>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</si>
  <si>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</si>
  <si>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</si>
  <si>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</si>
  <si>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</si>
  <si>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</si>
  <si>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</si>
  <si>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</si>
  <si>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</si>
  <si>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</si>
  <si>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</si>
  <si>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</si>
  <si>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</si>
  <si>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</si>
  <si>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</si>
  <si>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</si>
  <si>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</si>
  <si>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</si>
  <si>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</si>
  <si>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</si>
  <si>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</si>
  <si>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</si>
  <si>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</si>
  <si>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</si>
  <si>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</si>
  <si>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</si>
  <si>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</si>
  <si>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</si>
  <si>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</si>
  <si>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</si>
  <si>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</si>
  <si>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</si>
  <si>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</si>
  <si>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</si>
  <si>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</si>
  <si>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</si>
  <si>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</si>
  <si>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</si>
  <si>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</si>
  <si>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</si>
  <si>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</si>
  <si>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</si>
  <si>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</si>
  <si>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</si>
  <si>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</si>
  <si>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</si>
  <si>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</si>
  <si>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</si>
  <si>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</si>
  <si>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</si>
  <si>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</si>
  <si>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</si>
  <si>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</si>
  <si>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</si>
  <si>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</si>
  <si>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</si>
  <si>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</si>
  <si>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</si>
  <si>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</si>
  <si>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</si>
  <si>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</si>
  <si>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</si>
  <si>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</si>
  <si>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</si>
  <si>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</si>
  <si>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</si>
  <si>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</si>
  <si>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</si>
  <si>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</si>
  <si>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</si>
  <si>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</si>
  <si>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</si>
  <si>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</si>
  <si>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</si>
  <si>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</si>
  <si>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</si>
  <si>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</si>
  <si>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</si>
  <si>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</si>
  <si>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</si>
  <si>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</si>
  <si>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</si>
  <si>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</si>
  <si>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</si>
  <si>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</si>
  <si>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</si>
  <si>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</si>
  <si>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</si>
  <si>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</si>
  <si>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</si>
  <si>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</si>
  <si>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</si>
  <si>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</si>
  <si>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</si>
  <si>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</si>
  <si>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</si>
  <si>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</si>
  <si>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</si>
  <si>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</si>
  <si>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</si>
  <si>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</si>
  <si>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</si>
  <si>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</si>
  <si>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</si>
  <si>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</si>
  <si>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</si>
  <si>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</si>
  <si>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</si>
  <si>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</si>
  <si>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</si>
  <si>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</si>
  <si>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</si>
  <si>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</si>
  <si>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</si>
  <si>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</si>
  <si>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</si>
  <si>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</si>
  <si>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</si>
  <si>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</si>
  <si>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</si>
  <si>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</si>
  <si>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</si>
  <si>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</si>
  <si>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</si>
  <si>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</si>
  <si>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</si>
  <si>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</si>
  <si>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</si>
  <si>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</si>
  <si>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</si>
  <si>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</si>
  <si>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</si>
  <si>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</si>
  <si>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</si>
  <si>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</si>
  <si>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</si>
  <si>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</si>
  <si>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</si>
  <si>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</si>
  <si>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</si>
  <si>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</si>
  <si>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</si>
  <si>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</si>
  <si>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</si>
  <si>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</si>
  <si>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</si>
  <si>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</si>
  <si>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</si>
  <si>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</si>
  <si>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</si>
  <si>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</si>
  <si>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</si>
  <si>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</si>
  <si>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</si>
  <si>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</si>
  <si>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</si>
  <si>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</si>
  <si>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</si>
  <si>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</si>
  <si>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</si>
  <si>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</si>
  <si>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</si>
  <si>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</si>
  <si>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</si>
  <si>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</si>
  <si>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</si>
  <si>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</si>
  <si>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</si>
  <si>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</si>
  <si>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</si>
  <si>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</si>
  <si>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</si>
  <si>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</si>
  <si>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</si>
  <si>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</si>
  <si>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</si>
  <si>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</si>
  <si>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</si>
  <si>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</si>
  <si>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</si>
  <si>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</si>
  <si>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</si>
  <si>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</si>
  <si>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</si>
  <si>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</si>
  <si>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</si>
  <si>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</si>
  <si>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</si>
  <si>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</si>
  <si>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</si>
  <si>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</si>
  <si>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</si>
  <si>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</si>
  <si>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</si>
  <si>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</si>
  <si>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</si>
  <si>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</si>
  <si>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</si>
  <si>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</si>
  <si>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</si>
  <si>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</si>
  <si>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</si>
  <si>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</si>
  <si>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</si>
  <si>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</si>
  <si>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</si>
  <si>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</si>
  <si>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</si>
  <si>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</si>
  <si>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</si>
  <si>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</si>
  <si>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</si>
  <si>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</si>
  <si>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</si>
  <si>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</si>
  <si>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</si>
  <si>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</si>
  <si>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</si>
  <si>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</si>
  <si>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</si>
  <si>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</si>
  <si>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</si>
  <si>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</si>
  <si>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</si>
  <si>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</si>
  <si>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</si>
  <si>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</si>
  <si>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</si>
  <si>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</si>
  <si>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</si>
  <si>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</si>
  <si>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</si>
  <si>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</si>
  <si>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</si>
  <si>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</si>
  <si>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</si>
  <si>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</si>
  <si>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</si>
  <si>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</si>
  <si>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</si>
  <si>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</si>
  <si>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</si>
  <si>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</si>
  <si>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</si>
  <si>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</si>
  <si>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</si>
  <si>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</si>
  <si>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</si>
  <si>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</si>
  <si>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</si>
  <si>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</si>
  <si>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</si>
  <si>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</si>
  <si>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</si>
  <si>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</si>
  <si>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</si>
  <si>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</si>
  <si>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</si>
  <si>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</si>
  <si>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</si>
  <si>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</si>
  <si>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</si>
  <si>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</si>
  <si>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</si>
  <si>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</si>
  <si>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</si>
  <si>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</si>
  <si>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</si>
  <si>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</si>
  <si>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</si>
  <si>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</si>
  <si>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</si>
  <si>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</si>
  <si>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</si>
  <si>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</si>
  <si>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</si>
  <si>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</si>
  <si>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</si>
  <si>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</si>
  <si>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</si>
  <si>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</si>
  <si>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</si>
  <si>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</si>
  <si>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</si>
  <si>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</si>
  <si>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</si>
  <si>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</si>
  <si>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</si>
  <si>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</si>
  <si>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</si>
  <si>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</si>
  <si>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</si>
  <si>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</si>
  <si>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</si>
  <si>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</si>
  <si>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</si>
  <si>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</si>
  <si>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</si>
  <si>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</si>
  <si>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</si>
  <si>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</si>
  <si>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</si>
  <si>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</si>
  <si>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</si>
  <si>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</si>
  <si>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</si>
  <si>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</si>
  <si>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</si>
  <si>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</si>
  <si>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</si>
  <si>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</si>
  <si>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</si>
  <si>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</si>
  <si>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</si>
  <si>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</si>
  <si>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</si>
  <si>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</si>
  <si>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</si>
  <si>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</si>
  <si>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</si>
  <si>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</si>
  <si>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</si>
  <si>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</si>
  <si>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</si>
  <si>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</si>
  <si>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</si>
  <si>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</si>
  <si>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</si>
  <si>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</si>
  <si>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</si>
  <si>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</si>
  <si>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</si>
  <si>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</si>
  <si>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</si>
  <si>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</si>
  <si>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</si>
  <si>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</si>
  <si>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</si>
  <si>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</si>
  <si>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</si>
  <si>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</si>
  <si>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</si>
  <si>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</si>
  <si>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</si>
  <si>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</si>
  <si>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</si>
  <si>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</si>
  <si>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</si>
  <si>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</si>
  <si>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</si>
  <si>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</si>
  <si>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</si>
  <si>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</si>
  <si>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</si>
  <si>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</si>
  <si>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</si>
  <si>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</si>
  <si>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</si>
  <si>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</si>
  <si>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</si>
  <si>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</si>
  <si>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</si>
  <si>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</si>
  <si>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</si>
  <si>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</si>
  <si>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</si>
  <si>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</si>
  <si>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</si>
  <si>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</si>
  <si>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</si>
  <si>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</si>
  <si>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</si>
  <si>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</si>
  <si>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</si>
  <si>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</si>
  <si>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</si>
  <si>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</si>
  <si>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</si>
  <si>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</si>
  <si>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</si>
  <si>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</si>
  <si>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</si>
  <si>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</si>
  <si>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</si>
  <si>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</si>
  <si>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</si>
  <si>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</si>
  <si>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</si>
  <si>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</si>
  <si>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</si>
  <si>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</si>
  <si>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</si>
  <si>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</si>
  <si>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</si>
  <si>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</si>
  <si>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</si>
  <si>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</si>
  <si>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</si>
  <si>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</si>
  <si>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</si>
  <si>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</si>
  <si>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</si>
  <si>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</si>
  <si>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</si>
  <si>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</si>
  <si>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</si>
  <si>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</si>
  <si>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</si>
  <si>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</si>
  <si>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</si>
  <si>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</si>
  <si>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</si>
  <si>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</si>
  <si>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</si>
  <si>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</si>
  <si>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</si>
  <si>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</si>
  <si>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</si>
  <si>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</si>
  <si>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</si>
  <si>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</si>
  <si>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</si>
  <si>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</si>
  <si>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</si>
  <si>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</si>
  <si>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</si>
  <si>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</si>
  <si>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</si>
  <si>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</si>
  <si>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</si>
  <si>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</si>
  <si>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</si>
  <si>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</si>
  <si>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</si>
  <si>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</si>
  <si>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</si>
  <si>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</si>
  <si>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</si>
  <si>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</si>
  <si>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</si>
  <si>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</si>
  <si>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</si>
  <si>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</si>
  <si>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</si>
  <si>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</si>
  <si>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</si>
  <si>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</si>
  <si>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</si>
  <si>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</si>
  <si>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</si>
  <si>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</si>
  <si>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</si>
  <si>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</si>
  <si>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</si>
  <si>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</si>
  <si>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</si>
  <si>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</si>
  <si>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</si>
  <si>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</si>
  <si>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</si>
  <si>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</si>
  <si>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</si>
  <si>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</si>
  <si>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</si>
  <si>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</si>
  <si>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</si>
  <si>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</si>
  <si>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</si>
  <si>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</si>
  <si>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</si>
  <si>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</si>
  <si>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</si>
  <si>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</si>
  <si>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</si>
  <si>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</si>
  <si>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</si>
  <si>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</si>
  <si>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</si>
  <si>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</si>
  <si>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</si>
  <si>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</si>
  <si>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</si>
  <si>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</si>
  <si>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</si>
  <si>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</si>
  <si>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</si>
  <si>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</si>
  <si>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</si>
  <si>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</si>
  <si>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</si>
  <si>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</si>
  <si>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</si>
  <si>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</si>
  <si>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</si>
  <si>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</si>
  <si>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</si>
  <si>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</si>
  <si>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</si>
  <si>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</si>
  <si>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</si>
  <si>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</si>
  <si>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</si>
  <si>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</si>
  <si>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</si>
  <si>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</si>
  <si>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</si>
  <si>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</si>
  <si>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</si>
  <si>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</si>
  <si>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</si>
  <si>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</si>
  <si>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</si>
  <si>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</si>
  <si>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</si>
  <si>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</si>
  <si>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</si>
  <si>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</si>
  <si>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</si>
  <si>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</si>
  <si>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</si>
  <si>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</si>
  <si>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</si>
  <si>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</si>
  <si>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</si>
  <si>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</si>
  <si>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</si>
  <si>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</si>
  <si>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</si>
  <si>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</si>
  <si>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</si>
  <si>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</si>
  <si>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</si>
  <si>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</si>
  <si>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</si>
  <si>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</si>
  <si>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</si>
  <si>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</si>
  <si>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</si>
  <si>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</si>
  <si>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</si>
  <si>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</si>
  <si>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</si>
  <si>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</si>
  <si>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</si>
  <si>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</si>
  <si>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</si>
  <si>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</si>
  <si>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</si>
  <si>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</si>
  <si>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</si>
  <si>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</si>
  <si>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</si>
  <si>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</si>
  <si>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</si>
  <si>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</si>
  <si>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</si>
  <si>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</si>
  <si>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</si>
  <si>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</si>
  <si>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</si>
  <si>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</si>
  <si>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</si>
  <si>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</si>
  <si>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</si>
  <si>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</si>
  <si>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</si>
  <si>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</si>
  <si>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</si>
  <si>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</si>
  <si>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</si>
  <si>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</si>
  <si>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</si>
  <si>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</si>
  <si>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</si>
  <si>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</si>
  <si>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</si>
  <si>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</si>
  <si>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</si>
  <si>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</si>
  <si>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</si>
  <si>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</si>
  <si>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</si>
  <si>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</si>
  <si>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</si>
  <si>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</si>
  <si>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</si>
  <si>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</si>
  <si>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</si>
  <si>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</si>
  <si>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</si>
  <si>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</si>
  <si>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</si>
  <si>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</si>
  <si>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</si>
  <si>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</si>
  <si>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</si>
  <si>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</si>
  <si>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</si>
  <si>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</si>
  <si>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</si>
  <si>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</si>
  <si>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</si>
  <si>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</si>
  <si>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</si>
  <si>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</si>
  <si>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</si>
  <si>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</si>
  <si>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</si>
  <si>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</si>
  <si>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</si>
  <si>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</si>
  <si>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</si>
  <si>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</si>
  <si>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</si>
  <si>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</si>
  <si>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</si>
  <si>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</si>
  <si>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</si>
  <si>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</si>
  <si>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</si>
  <si>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</si>
  <si>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</si>
  <si>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</si>
  <si>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</si>
  <si>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</si>
  <si>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</si>
  <si>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</si>
  <si>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</si>
  <si>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</si>
  <si>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</si>
  <si>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</si>
  <si>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</si>
  <si>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</si>
  <si>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</si>
  <si>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</si>
  <si>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</si>
  <si>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</si>
  <si>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</si>
  <si>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</si>
  <si>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</si>
  <si>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</si>
  <si>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</si>
  <si>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</si>
  <si>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</si>
  <si>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</si>
  <si>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</si>
  <si>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</si>
  <si>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</si>
  <si>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</si>
  <si>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</si>
  <si>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</si>
  <si>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</si>
  <si>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</si>
  <si>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</si>
  <si>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</si>
  <si>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</si>
  <si>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</si>
  <si>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</si>
  <si>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</si>
  <si>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</si>
  <si>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</si>
  <si>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</si>
  <si>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</si>
  <si>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</si>
  <si>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</si>
  <si>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</si>
  <si>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</si>
  <si>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</si>
  <si>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</si>
  <si>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</si>
  <si>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</si>
  <si>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</si>
  <si>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</si>
  <si>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</si>
  <si>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</si>
  <si>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</si>
  <si>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</si>
  <si>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</si>
  <si>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</si>
  <si>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</si>
  <si>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</si>
  <si>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</si>
  <si>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</si>
  <si>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</si>
  <si>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</si>
  <si>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</si>
  <si>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</si>
  <si>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</si>
  <si>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</si>
  <si>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</si>
  <si>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</si>
  <si>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</si>
  <si>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</si>
  <si>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</si>
  <si>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</si>
  <si>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</si>
  <si>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</si>
  <si>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</si>
  <si>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</si>
  <si>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</si>
  <si>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</si>
  <si>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</si>
  <si>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</si>
  <si>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</si>
  <si>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</si>
  <si>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</si>
  <si>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</si>
  <si>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</si>
  <si>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</si>
  <si>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</si>
  <si>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</si>
  <si>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</si>
  <si>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</si>
  <si>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</si>
  <si>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</si>
  <si>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</si>
  <si>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</si>
  <si>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</si>
  <si>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</si>
  <si>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</si>
  <si>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</si>
  <si>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</si>
  <si>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</si>
  <si>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</si>
  <si>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</si>
  <si>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</si>
  <si>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</si>
  <si>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</si>
  <si>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</si>
  <si>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</si>
  <si>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</si>
  <si>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</si>
  <si>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</si>
  <si>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</si>
  <si>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</si>
  <si>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</si>
  <si>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</si>
  <si>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</si>
  <si>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</si>
  <si>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</si>
  <si>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</si>
  <si>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</si>
  <si>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</si>
  <si>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</si>
  <si>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</si>
  <si>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</si>
  <si>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</si>
  <si>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</si>
  <si>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</si>
  <si>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</si>
  <si>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</si>
  <si>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</si>
  <si>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</si>
  <si>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</si>
  <si>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</si>
  <si>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</si>
  <si>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</si>
  <si>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</si>
  <si>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</si>
  <si>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</si>
  <si>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</si>
  <si>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</si>
  <si>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</si>
  <si>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</si>
  <si>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</si>
  <si>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</si>
  <si>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</si>
  <si>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</si>
  <si>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</si>
  <si>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</si>
  <si>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</si>
  <si>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</si>
  <si>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</si>
  <si>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</si>
  <si>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</si>
  <si>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</si>
  <si>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</si>
  <si>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</si>
  <si>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</si>
  <si>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</si>
  <si>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</si>
  <si>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</si>
  <si>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</si>
  <si>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</si>
  <si>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</si>
  <si>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</si>
  <si>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</si>
  <si>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</si>
  <si>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</si>
  <si>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</si>
  <si>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</si>
  <si>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</si>
  <si>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</si>
  <si>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</si>
  <si>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</si>
  <si>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</si>
  <si>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</si>
  <si>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</si>
  <si>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</si>
  <si>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</si>
  <si>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</si>
  <si>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</si>
  <si>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</si>
  <si>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</si>
  <si>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</si>
  <si>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</si>
  <si>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</si>
  <si>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</si>
  <si>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</si>
  <si>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</si>
  <si>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</si>
  <si>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</si>
  <si>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</si>
  <si>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</si>
  <si>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</si>
  <si>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</si>
  <si>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</si>
  <si>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</si>
  <si>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</si>
  <si>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</si>
  <si>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</si>
  <si>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</si>
  <si>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</si>
  <si>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</si>
  <si>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</si>
  <si>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</si>
  <si>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</si>
  <si>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</si>
  <si>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</si>
  <si>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</si>
  <si>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</si>
  <si>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</si>
  <si>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</si>
  <si>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</si>
  <si>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</si>
  <si>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</si>
  <si>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</si>
  <si>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</si>
  <si>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</si>
  <si>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</si>
  <si>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</si>
  <si>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</si>
  <si>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</si>
  <si>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</si>
  <si>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</si>
  <si>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</si>
  <si>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</si>
  <si>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</si>
  <si>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</si>
  <si>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</si>
  <si>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</si>
  <si>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</si>
  <si>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</si>
  <si>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</si>
  <si>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</si>
  <si>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</si>
  <si>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</si>
  <si>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</si>
  <si>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</si>
  <si>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</si>
  <si>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</si>
  <si>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</si>
  <si>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</si>
  <si>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</si>
  <si>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</si>
  <si>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</si>
  <si>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</si>
  <si>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</si>
  <si>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</si>
  <si>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</si>
  <si>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</si>
  <si>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</si>
  <si>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</si>
  <si>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</si>
  <si>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</si>
  <si>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</si>
  <si>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</si>
  <si>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</si>
  <si>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</si>
  <si>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</si>
  <si>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</si>
  <si>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</si>
  <si>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</si>
  <si>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</si>
  <si>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</si>
  <si>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</si>
  <si>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</si>
  <si>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</si>
  <si>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</si>
  <si>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</si>
  <si>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</si>
  <si>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</si>
  <si>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</si>
  <si>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</si>
  <si>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</si>
  <si>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</si>
  <si>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</si>
  <si>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</si>
  <si>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</si>
  <si>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</si>
  <si>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</si>
  <si>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</si>
  <si>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</si>
  <si>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</si>
  <si>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</si>
  <si>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</si>
  <si>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</si>
  <si>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</si>
  <si>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</si>
  <si>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</si>
  <si>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</si>
  <si>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</si>
  <si>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</si>
  <si>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</si>
  <si>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</si>
  <si>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</si>
  <si>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</si>
  <si>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</si>
  <si>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</si>
  <si>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</si>
  <si>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</si>
  <si>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</si>
  <si>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</si>
  <si>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</si>
  <si>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</si>
  <si>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</si>
  <si>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</si>
  <si>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</si>
  <si>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</si>
  <si>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</si>
  <si>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</si>
  <si>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</si>
  <si>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</si>
  <si>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</si>
  <si>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</si>
  <si>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</si>
  <si>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</si>
  <si>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</si>
  <si>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</si>
  <si>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</si>
  <si>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</si>
  <si>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</si>
  <si>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</si>
  <si>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</si>
  <si>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</si>
  <si>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</si>
  <si>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</si>
  <si>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</si>
  <si>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</si>
  <si>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</si>
  <si>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</si>
  <si>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</si>
  <si>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</si>
  <si>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</si>
  <si>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</si>
  <si>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</si>
  <si>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</si>
  <si>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</si>
  <si>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</si>
  <si>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</si>
  <si>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</si>
  <si>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</si>
  <si>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</si>
  <si>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</si>
  <si>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</si>
  <si>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</si>
  <si>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</si>
  <si>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</si>
  <si>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</si>
  <si>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</si>
  <si>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</si>
  <si>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</si>
  <si>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</si>
  <si>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</si>
  <si>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</si>
  <si>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</si>
  <si>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</si>
  <si>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</si>
  <si>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</si>
  <si>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</si>
  <si>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</si>
  <si>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</si>
  <si>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</si>
  <si>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</si>
  <si>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</si>
  <si>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</si>
  <si>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</si>
  <si>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</si>
  <si>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</si>
  <si>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</si>
  <si>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</si>
  <si>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</si>
  <si>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</si>
  <si>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</si>
  <si>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</si>
  <si>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</si>
  <si>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</si>
  <si>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</si>
  <si>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</si>
  <si>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</si>
  <si>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</si>
  <si>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</si>
  <si>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</si>
  <si>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</si>
  <si>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</si>
  <si>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</si>
  <si>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</si>
  <si>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</si>
  <si>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</si>
  <si>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</si>
  <si>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</si>
  <si>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</si>
  <si>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</si>
  <si>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</si>
  <si>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</si>
  <si>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</si>
  <si>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</si>
  <si>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</si>
  <si>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</si>
  <si>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</si>
  <si>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</si>
  <si>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</si>
  <si>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</si>
  <si>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</si>
  <si>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</si>
  <si>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</si>
  <si>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</si>
  <si>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</si>
  <si>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</si>
  <si>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</si>
  <si>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</si>
  <si>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</si>
  <si>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</si>
  <si>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</si>
  <si>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</si>
  <si>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</si>
  <si>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</si>
  <si>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</si>
  <si>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</si>
  <si>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</si>
  <si>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</si>
  <si>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</si>
  <si>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</si>
  <si>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</si>
  <si>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</si>
  <si>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</si>
  <si>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</si>
  <si>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</si>
  <si>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</si>
  <si>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</si>
  <si>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</si>
  <si>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</si>
  <si>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</si>
  <si>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</si>
  <si>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</si>
  <si>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</si>
  <si>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</si>
  <si>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</si>
  <si>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</si>
  <si>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</si>
  <si>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</si>
  <si>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</si>
  <si>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</si>
  <si>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</si>
  <si>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</si>
  <si>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</si>
  <si>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</si>
  <si>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</si>
  <si>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</si>
  <si>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</si>
  <si>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</si>
  <si>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</si>
  <si>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</si>
  <si>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</si>
  <si>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</si>
  <si>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</si>
  <si>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</si>
  <si>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</si>
  <si>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</si>
  <si>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</si>
  <si>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</si>
  <si>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</si>
  <si>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</si>
  <si>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</si>
  <si>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</si>
  <si>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</si>
  <si>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</si>
  <si>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</si>
  <si>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</si>
  <si>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</si>
  <si>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</si>
  <si>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</si>
  <si>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</si>
  <si>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</si>
  <si>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</si>
  <si>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</si>
  <si>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</si>
  <si>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</si>
  <si>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</si>
  <si>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</si>
  <si>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</si>
  <si>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</si>
  <si>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</si>
  <si>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</si>
  <si>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</si>
  <si>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</si>
  <si>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</si>
  <si>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</si>
  <si>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</si>
  <si>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</si>
  <si>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</si>
  <si>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</si>
  <si>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</si>
  <si>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</si>
  <si>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</si>
  <si>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</si>
  <si>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</si>
  <si>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</si>
  <si>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</si>
  <si>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</si>
  <si>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</si>
  <si>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</si>
  <si>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</si>
  <si>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</si>
  <si>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</si>
  <si>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</si>
  <si>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</si>
  <si>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</si>
  <si>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</si>
  <si>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</si>
  <si>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</si>
  <si>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</si>
  <si>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</si>
  <si>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</si>
  <si>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</si>
  <si>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</si>
  <si>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</si>
  <si>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</si>
  <si>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</si>
  <si>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</si>
  <si>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</si>
  <si>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</si>
  <si>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</si>
  <si>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</si>
  <si>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</si>
  <si>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</si>
  <si>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</si>
  <si>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</si>
  <si>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</si>
  <si>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</si>
  <si>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</si>
  <si>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</si>
  <si>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</si>
  <si>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</si>
  <si>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</si>
  <si>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</si>
  <si>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</si>
  <si>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</si>
  <si>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</si>
  <si>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</si>
  <si>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</si>
  <si>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</si>
  <si>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</si>
  <si>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</si>
  <si>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</si>
  <si>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</si>
  <si>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</si>
  <si>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</si>
  <si>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</si>
  <si>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</si>
  <si>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</si>
  <si>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</si>
  <si>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</si>
  <si>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</si>
  <si>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</si>
  <si>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</si>
  <si>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</si>
  <si>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</si>
  <si>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</si>
  <si>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</si>
  <si>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</si>
  <si>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</si>
  <si>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</si>
  <si>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</si>
  <si>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</si>
  <si>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</si>
  <si>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</si>
  <si>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</si>
  <si>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</si>
  <si>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</si>
  <si>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</si>
  <si>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</si>
  <si>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</si>
  <si>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</si>
  <si>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</si>
  <si>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</si>
  <si>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</si>
  <si>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</si>
  <si>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</si>
  <si>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</si>
  <si>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</si>
  <si>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</si>
  <si>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</si>
  <si>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</si>
  <si>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</si>
  <si>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</si>
  <si>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</si>
  <si>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</si>
  <si>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</si>
  <si>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</si>
  <si>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</si>
  <si>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</si>
  <si>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</si>
  <si>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</si>
  <si>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</si>
  <si>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</si>
  <si>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</si>
  <si>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</si>
  <si>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</si>
  <si>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</si>
  <si>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</si>
  <si>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</si>
  <si>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</si>
  <si>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</si>
  <si>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</si>
  <si>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</si>
  <si>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</si>
  <si>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</si>
  <si>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</si>
  <si>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</si>
  <si>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</si>
  <si>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</si>
  <si>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</si>
  <si>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</si>
  <si>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</si>
  <si>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</si>
  <si>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</si>
  <si>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</si>
  <si>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</si>
  <si>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</si>
  <si>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</si>
  <si>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</si>
  <si>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</si>
  <si>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</si>
  <si>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</si>
  <si>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</si>
  <si>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</si>
  <si>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</si>
  <si>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</si>
  <si>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</si>
  <si>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</si>
  <si>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</si>
  <si>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</si>
  <si>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</si>
  <si>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</si>
  <si>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</si>
  <si>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</si>
  <si>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</si>
  <si>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</si>
  <si>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</si>
  <si>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</si>
  <si>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</si>
  <si>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</si>
  <si>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</si>
  <si>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</si>
  <si>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</si>
  <si>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</si>
  <si>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</si>
  <si>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</si>
  <si>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</si>
  <si>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</si>
  <si>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</si>
  <si>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</si>
  <si>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</si>
  <si>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</si>
  <si>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</si>
  <si>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</si>
  <si>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</si>
  <si>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</si>
  <si>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</si>
  <si>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</si>
  <si>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</si>
  <si>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</si>
  <si>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</si>
  <si>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</si>
  <si>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</si>
  <si>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</si>
  <si>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</si>
  <si>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</si>
  <si>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</si>
  <si>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</si>
  <si>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</si>
  <si>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</si>
  <si>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</si>
  <si>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</si>
  <si>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</si>
  <si>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</si>
  <si>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</si>
  <si>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</si>
  <si>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</si>
  <si>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</si>
  <si>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</si>
  <si>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</si>
  <si>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</si>
  <si>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</si>
  <si>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</si>
  <si>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</si>
  <si>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</si>
  <si>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</si>
  <si>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</si>
  <si>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</si>
  <si>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</si>
  <si>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</si>
  <si>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</si>
  <si>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</si>
  <si>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</si>
  <si>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</si>
  <si>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</si>
  <si>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</si>
  <si>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</si>
  <si>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</si>
  <si>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</si>
  <si>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</si>
  <si>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</si>
  <si>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</si>
  <si>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</si>
  <si>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</si>
  <si>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</si>
  <si>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</si>
  <si>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</si>
  <si>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</si>
  <si>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</si>
  <si>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</si>
  <si>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</si>
  <si>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</si>
  <si>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</si>
  <si>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</si>
  <si>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</si>
  <si>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</si>
  <si>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</si>
  <si>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</si>
  <si>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</si>
  <si>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</si>
  <si>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</si>
  <si>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</si>
  <si>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</si>
  <si>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</si>
  <si>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</si>
  <si>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</si>
  <si>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</si>
  <si>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</si>
  <si>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</si>
  <si>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</si>
  <si>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</si>
  <si>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</si>
  <si>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</si>
  <si>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</si>
  <si>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</si>
  <si>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</si>
  <si>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</si>
  <si>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</si>
  <si>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</si>
  <si>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</si>
  <si>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</si>
  <si>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</si>
  <si>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</si>
  <si>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</si>
  <si>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</si>
  <si>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</si>
  <si>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</si>
  <si>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</si>
  <si>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</si>
  <si>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</si>
  <si>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</si>
  <si>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</si>
  <si>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</si>
  <si>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</si>
  <si>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</si>
  <si>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</si>
  <si>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</si>
  <si>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</si>
  <si>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</si>
  <si>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</si>
  <si>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</si>
  <si>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</si>
  <si>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</si>
  <si>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</si>
  <si>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</si>
  <si>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</si>
  <si>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</si>
  <si>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</si>
  <si>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</si>
  <si>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</si>
  <si>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</si>
  <si>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</si>
  <si>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</si>
  <si>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</si>
  <si>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</si>
  <si>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</si>
  <si>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</si>
  <si>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</si>
  <si>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</si>
  <si>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</si>
  <si>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</si>
  <si>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</si>
  <si>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</si>
  <si>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</si>
  <si>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</si>
  <si>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</si>
  <si>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</si>
  <si>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</si>
  <si>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</si>
  <si>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</si>
  <si>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</si>
  <si>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</si>
  <si>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</si>
  <si>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</si>
  <si>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</si>
  <si>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</si>
  <si>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</si>
  <si>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</si>
  <si>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</si>
  <si>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</si>
  <si>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</si>
  <si>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</si>
  <si>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</si>
  <si>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</si>
  <si>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</si>
  <si>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</si>
  <si>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</si>
  <si>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</si>
  <si>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</si>
  <si>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</si>
  <si>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</si>
  <si>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</si>
  <si>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</si>
  <si>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</si>
  <si>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</si>
  <si>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</si>
  <si>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</si>
  <si>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</si>
  <si>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</si>
  <si>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</si>
  <si>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</si>
  <si>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</si>
  <si>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</si>
  <si>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</si>
  <si>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</si>
  <si>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</si>
  <si>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</si>
  <si>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</si>
  <si>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</si>
  <si>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</si>
  <si>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</si>
  <si>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</si>
  <si>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</si>
  <si>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</si>
  <si>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</si>
  <si>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</si>
  <si>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</si>
  <si>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</si>
  <si>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</si>
  <si>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</si>
  <si>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</si>
  <si>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</si>
  <si>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</si>
  <si>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</si>
  <si>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</si>
  <si>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</si>
  <si>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</si>
  <si>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</si>
  <si>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</si>
  <si>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</si>
  <si>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</si>
  <si>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</si>
  <si>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</si>
  <si>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</si>
  <si>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</si>
  <si>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</si>
  <si>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</si>
  <si>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</si>
  <si>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</si>
  <si>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</si>
  <si>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</si>
  <si>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</si>
  <si>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</si>
  <si>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</si>
  <si>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</si>
  <si>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</si>
  <si>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</si>
  <si>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</si>
  <si>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</si>
  <si>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</si>
  <si>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</si>
  <si>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</si>
  <si>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</si>
  <si>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</si>
  <si>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</si>
  <si>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</si>
  <si>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</si>
  <si>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</si>
  <si>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</si>
  <si>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</si>
  <si>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</si>
  <si>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</si>
  <si>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</si>
  <si>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</si>
  <si>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</si>
  <si>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</si>
  <si>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</si>
  <si>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</si>
  <si>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</si>
  <si>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</si>
  <si>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</si>
  <si>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</si>
  <si>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</si>
  <si>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</si>
  <si>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</si>
  <si>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</si>
  <si>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</si>
  <si>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</si>
  <si>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</si>
  <si>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</si>
  <si>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</si>
  <si>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</si>
  <si>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</si>
  <si>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</si>
  <si>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</si>
  <si>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</si>
  <si>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</si>
  <si>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</si>
  <si>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</si>
  <si>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</si>
  <si>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</si>
  <si>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</si>
  <si>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</si>
  <si>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</si>
  <si>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</si>
  <si>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</si>
  <si>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</si>
  <si>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</si>
  <si>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</si>
  <si>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</si>
  <si>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</si>
  <si>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</si>
  <si>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</si>
  <si>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</si>
  <si>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</si>
  <si>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</si>
  <si>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</si>
  <si>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</si>
  <si>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</si>
  <si>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</si>
  <si>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</si>
  <si>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</si>
  <si>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</si>
  <si>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</si>
  <si>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</si>
  <si>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</si>
  <si>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</si>
  <si>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</si>
  <si>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</si>
  <si>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</si>
  <si>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</si>
  <si>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</si>
  <si>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</si>
  <si>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</si>
  <si>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</si>
  <si>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</si>
  <si>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</si>
  <si>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</si>
  <si>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</si>
  <si>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</si>
  <si>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</si>
  <si>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</si>
  <si>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</si>
  <si>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</si>
  <si>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</si>
  <si>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</si>
  <si>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</si>
  <si>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</si>
  <si>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</si>
  <si>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</si>
  <si>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</si>
  <si>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</si>
  <si>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</si>
  <si>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</si>
  <si>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</si>
  <si>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</si>
  <si>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</si>
  <si>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</si>
  <si>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</si>
  <si>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</si>
  <si>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</si>
  <si>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</si>
  <si>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</si>
  <si>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</si>
  <si>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</si>
  <si>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</si>
  <si>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</si>
  <si>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</si>
  <si>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</si>
  <si>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</si>
  <si>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</si>
  <si>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</si>
  <si>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</si>
  <si>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</si>
  <si>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</si>
  <si>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</si>
  <si>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</si>
  <si>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</si>
  <si>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</si>
  <si>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</si>
  <si>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</si>
  <si>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</si>
  <si>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</si>
  <si>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</si>
  <si>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</si>
  <si>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</si>
  <si>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</si>
  <si>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</si>
  <si>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</si>
  <si>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</si>
  <si>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</si>
  <si>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</si>
  <si>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</si>
  <si>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</si>
  <si>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</si>
  <si>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</si>
  <si>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</si>
  <si>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</si>
  <si>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</si>
  <si>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</si>
  <si>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</si>
  <si>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</si>
  <si>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</si>
  <si>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</si>
  <si>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</si>
  <si>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</si>
  <si>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</si>
  <si>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</si>
  <si>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</si>
  <si>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</si>
  <si>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</si>
  <si>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</si>
  <si>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</si>
  <si>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</si>
  <si>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</si>
  <si>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</si>
  <si>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</si>
  <si>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</si>
  <si>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</si>
  <si>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</si>
  <si>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</si>
  <si>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</si>
  <si>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</si>
  <si>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</si>
  <si>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</si>
  <si>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</si>
  <si>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</si>
  <si>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</si>
  <si>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</si>
  <si>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</si>
  <si>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</si>
  <si>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</si>
  <si>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</si>
  <si>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</si>
  <si>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</si>
  <si>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</si>
  <si>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</si>
  <si>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</si>
  <si>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</si>
  <si>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</si>
  <si>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</si>
  <si>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</si>
  <si>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</si>
  <si>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</si>
  <si>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</si>
  <si>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</si>
  <si>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</si>
  <si>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</si>
  <si>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</si>
  <si>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</si>
  <si>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</si>
  <si>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</si>
  <si>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</si>
  <si>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</si>
  <si>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</si>
  <si>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</si>
  <si>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</si>
  <si>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</si>
  <si>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</si>
  <si>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</si>
  <si>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</si>
  <si>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</si>
  <si>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</si>
  <si>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</si>
  <si>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</si>
  <si>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</si>
  <si>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</si>
  <si>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</si>
  <si>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</si>
  <si>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</si>
  <si>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</si>
  <si>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</si>
  <si>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</si>
  <si>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</si>
  <si>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</si>
  <si>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</si>
  <si>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</si>
  <si>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</si>
  <si>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</si>
  <si>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</si>
  <si>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</si>
  <si>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</si>
  <si>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</si>
  <si>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</si>
  <si>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</si>
  <si>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</si>
  <si>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</si>
  <si>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</si>
  <si>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</si>
  <si>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</si>
  <si>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</si>
  <si>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</si>
  <si>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</si>
  <si>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</si>
  <si>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</si>
  <si>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</si>
  <si>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</si>
  <si>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</si>
  <si>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</si>
  <si>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</si>
  <si>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</si>
  <si>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</si>
  <si>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</si>
  <si>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</si>
  <si>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</si>
  <si>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</si>
  <si>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</si>
  <si>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</si>
  <si>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</si>
  <si>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</si>
  <si>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</si>
  <si>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</si>
  <si>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</si>
  <si>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</si>
  <si>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</si>
  <si>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</si>
  <si>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</si>
  <si>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</si>
  <si>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</si>
  <si>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</si>
  <si>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</si>
  <si>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</si>
  <si>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</si>
  <si>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</si>
  <si>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</si>
  <si>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</si>
  <si>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</si>
  <si>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</si>
  <si>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</si>
  <si>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</si>
  <si>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</si>
  <si>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</si>
  <si>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</si>
  <si>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</si>
  <si>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</si>
  <si>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</si>
  <si>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</si>
  <si>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</si>
  <si>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</si>
  <si>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</si>
  <si>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</si>
  <si>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</si>
  <si>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</si>
  <si>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</si>
  <si>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</si>
  <si>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</si>
  <si>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</si>
  <si>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</si>
  <si>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</si>
  <si>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</si>
  <si>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</si>
  <si>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</si>
  <si>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</si>
  <si>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</si>
  <si>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</si>
  <si>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</si>
  <si>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</si>
  <si>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</si>
  <si>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</si>
  <si>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</si>
  <si>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</si>
  <si>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</si>
  <si>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</si>
  <si>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</si>
  <si>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</si>
  <si>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</si>
  <si>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</si>
  <si>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</si>
  <si>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</si>
  <si>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</si>
  <si>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</si>
  <si>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</si>
  <si>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</si>
  <si>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</si>
  <si>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</si>
  <si>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</si>
  <si>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</si>
  <si>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</si>
  <si>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</si>
  <si>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</si>
  <si>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</si>
  <si>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</si>
  <si>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</si>
  <si>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</si>
  <si>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</si>
  <si>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</si>
  <si>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</si>
  <si>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</si>
  <si>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</si>
  <si>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</si>
  <si>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</si>
  <si>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</si>
  <si>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</si>
  <si>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</si>
  <si>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</si>
  <si>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</si>
  <si>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</si>
  <si>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</si>
  <si>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</si>
  <si>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</si>
  <si>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</si>
  <si>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</si>
  <si>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</si>
  <si>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</si>
  <si>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</si>
  <si>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</si>
  <si>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</si>
  <si>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</si>
  <si>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</si>
  <si>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</si>
  <si>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</si>
  <si>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</si>
  <si>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</si>
  <si>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</si>
  <si>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</si>
  <si>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</si>
  <si>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</si>
  <si>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</si>
  <si>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</si>
  <si>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</si>
  <si>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</si>
  <si>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</si>
  <si>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</si>
  <si>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</si>
  <si>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</si>
  <si>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</si>
  <si>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</si>
  <si>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</si>
  <si>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</si>
  <si>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</si>
  <si>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</si>
  <si>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</si>
  <si>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</si>
  <si>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</si>
  <si>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</si>
  <si>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</si>
  <si>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</si>
  <si>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</si>
  <si>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</si>
  <si>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</si>
  <si>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</si>
  <si>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</si>
  <si>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</si>
  <si>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</si>
  <si>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</si>
  <si>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</si>
  <si>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</si>
  <si>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</si>
  <si>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</si>
  <si>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</si>
  <si>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</si>
  <si>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</si>
  <si>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</si>
  <si>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</si>
  <si>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</si>
  <si>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</si>
  <si>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</si>
  <si>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</si>
  <si>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</si>
  <si>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</si>
  <si>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</si>
  <si>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</si>
  <si>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</si>
  <si>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</si>
  <si>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</si>
  <si>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</si>
  <si>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</si>
  <si>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</si>
  <si>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</si>
  <si>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</si>
  <si>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</si>
  <si>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</si>
  <si>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</si>
  <si>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</si>
  <si>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</si>
  <si>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</si>
  <si>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</si>
  <si>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</si>
  <si>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</si>
  <si>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</si>
  <si>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</si>
  <si>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</si>
  <si>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</si>
  <si>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</si>
  <si>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</si>
  <si>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</si>
  <si>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</si>
  <si>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</si>
  <si>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</si>
  <si>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</si>
  <si>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</si>
  <si>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</si>
  <si>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</si>
  <si>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</si>
  <si>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</si>
  <si>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</si>
  <si>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</si>
  <si>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</si>
  <si>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</si>
  <si>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</si>
  <si>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</si>
  <si>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</si>
  <si>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</si>
  <si>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</si>
  <si>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</si>
  <si>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</si>
  <si>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</si>
  <si>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</si>
  <si>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</si>
  <si>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</si>
  <si>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</si>
  <si>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</si>
  <si>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</si>
  <si>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</si>
  <si>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</si>
  <si>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</si>
  <si>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</si>
  <si>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</si>
  <si>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</si>
  <si>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</si>
  <si>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</si>
  <si>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</si>
  <si>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</si>
  <si>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</si>
  <si>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</si>
  <si>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</si>
  <si>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</si>
  <si>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</si>
  <si>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</si>
  <si>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</si>
  <si>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</si>
  <si>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</si>
  <si>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</si>
  <si>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</si>
  <si>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</si>
  <si>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</si>
  <si>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</si>
  <si>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</si>
  <si>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</si>
  <si>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</si>
  <si>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</si>
  <si>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</si>
  <si>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</si>
  <si>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</si>
  <si>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</si>
  <si>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</si>
  <si>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</si>
  <si>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</si>
  <si>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</si>
  <si>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</si>
  <si>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</si>
  <si>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</si>
  <si>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</si>
  <si>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</si>
  <si>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</si>
  <si>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</si>
  <si>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</si>
  <si>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</si>
  <si>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</si>
  <si>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</si>
  <si>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</si>
  <si>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</si>
  <si>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</si>
  <si>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</si>
  <si>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</si>
  <si>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</si>
  <si>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</si>
  <si>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</si>
  <si>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</si>
  <si>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</si>
  <si>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</si>
  <si>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</si>
  <si>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</si>
  <si>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</si>
  <si>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</si>
  <si>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</si>
  <si>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</si>
  <si>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</si>
  <si>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</si>
  <si>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</si>
  <si>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</si>
  <si>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</si>
  <si>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</si>
  <si>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</si>
  <si>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</si>
  <si>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</si>
  <si>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</si>
  <si>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</si>
  <si>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</si>
  <si>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</si>
  <si>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</si>
  <si>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</si>
  <si>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</si>
  <si>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</si>
  <si>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</si>
  <si>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</si>
  <si>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</si>
  <si>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</si>
  <si>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</si>
  <si>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</si>
  <si>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</si>
  <si>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</si>
  <si>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</si>
  <si>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</si>
  <si>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</si>
  <si>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</si>
  <si>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</si>
  <si>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</si>
  <si>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</si>
  <si>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</si>
  <si>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</si>
  <si>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</si>
  <si>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</si>
  <si>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</si>
  <si>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</si>
  <si>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</si>
  <si>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</si>
  <si>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</si>
  <si>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</si>
  <si>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</si>
  <si>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</si>
  <si>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</si>
  <si>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</si>
  <si>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</si>
  <si>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</si>
  <si>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</si>
  <si>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</si>
  <si>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</si>
  <si>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</si>
  <si>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</si>
  <si>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</si>
  <si>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</si>
  <si>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</si>
  <si>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</si>
  <si>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</si>
  <si>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</si>
  <si>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</si>
  <si>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</si>
  <si>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</si>
  <si>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</si>
  <si>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</si>
  <si>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</si>
  <si>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</si>
  <si>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</si>
  <si>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</si>
  <si>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</si>
  <si>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</si>
  <si>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</si>
  <si>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</si>
  <si>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</si>
  <si>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</si>
  <si>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</si>
  <si>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</si>
  <si>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</si>
  <si>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</si>
  <si>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</si>
  <si>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</si>
  <si>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</si>
  <si>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</si>
  <si>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</si>
  <si>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</si>
  <si>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</si>
  <si>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</si>
  <si>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</si>
  <si>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</si>
  <si>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</si>
  <si>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</si>
  <si>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</si>
  <si>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</si>
  <si>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</si>
  <si>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</si>
  <si>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</si>
  <si>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</si>
  <si>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</si>
  <si>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</si>
  <si>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</si>
  <si>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</si>
  <si>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</si>
  <si>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</si>
  <si>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</si>
  <si>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</si>
  <si>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</si>
  <si>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</si>
  <si>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</si>
  <si>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</si>
  <si>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</si>
  <si>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</si>
  <si>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</si>
  <si>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</si>
  <si>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</si>
  <si>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</si>
  <si>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</si>
  <si>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</si>
  <si>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</si>
  <si>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</si>
  <si>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</si>
  <si>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</si>
  <si>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</si>
  <si>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</si>
  <si>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</si>
  <si>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</si>
  <si>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</si>
  <si>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</si>
  <si>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</si>
  <si>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</si>
  <si>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</si>
  <si>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</si>
  <si>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</si>
  <si>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</si>
  <si>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</si>
  <si>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</si>
  <si>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</si>
  <si>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</si>
  <si>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</si>
  <si>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</si>
  <si>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</si>
  <si>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</si>
  <si>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</si>
  <si>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</si>
  <si>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</si>
  <si>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</si>
  <si>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</si>
  <si>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</si>
  <si>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</si>
  <si>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</si>
  <si>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</si>
  <si>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</si>
  <si>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</si>
  <si>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</si>
  <si>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</si>
  <si>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</si>
  <si>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</si>
  <si>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</si>
  <si>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</si>
  <si>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</si>
  <si>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</si>
  <si>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</si>
  <si>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</si>
  <si>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</si>
  <si>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</si>
  <si>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</si>
  <si>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</si>
  <si>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</si>
  <si>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</si>
  <si>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</si>
  <si>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</si>
  <si>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</si>
  <si>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</si>
  <si>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</si>
  <si>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</si>
  <si>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</si>
  <si>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</si>
  <si>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</si>
  <si>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</si>
  <si>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</si>
  <si>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</si>
  <si>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</si>
  <si>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</si>
  <si>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</si>
  <si>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</si>
  <si>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</si>
  <si>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</si>
  <si>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</si>
  <si>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</si>
  <si>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</si>
  <si>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</si>
  <si>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</si>
  <si>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</si>
  <si>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</si>
  <si>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</si>
  <si>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</si>
  <si>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</si>
  <si>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</si>
  <si>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</si>
  <si>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</si>
  <si>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</si>
  <si>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</si>
  <si>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</si>
  <si>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</si>
  <si>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</si>
  <si>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</si>
  <si>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</si>
  <si>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</si>
  <si>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</si>
  <si>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</si>
  <si>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</si>
  <si>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</si>
  <si>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</si>
  <si>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</si>
  <si>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</si>
  <si>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</si>
  <si>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</si>
  <si>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</si>
  <si>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</si>
  <si>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</si>
  <si>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</si>
  <si>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</si>
  <si>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</si>
  <si>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</si>
  <si>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</si>
  <si>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</si>
  <si>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</si>
  <si>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</si>
  <si>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</si>
  <si>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</si>
  <si>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</si>
  <si>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</si>
  <si>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</si>
  <si>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</si>
  <si>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</si>
  <si>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</si>
  <si>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</si>
  <si>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</si>
  <si>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</si>
  <si>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</si>
  <si>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</si>
  <si>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</si>
  <si>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</si>
  <si>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</si>
  <si>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</si>
  <si>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</si>
  <si>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</si>
  <si>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</si>
  <si>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</si>
  <si>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</si>
  <si>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</si>
  <si>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</si>
  <si>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</si>
  <si>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</si>
  <si>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</si>
  <si>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</si>
  <si>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</si>
  <si>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</si>
  <si>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</si>
  <si>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</si>
  <si>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</si>
  <si>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</si>
  <si>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</si>
  <si>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</si>
  <si>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</si>
  <si>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</si>
  <si>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</si>
  <si>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</si>
  <si>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</si>
  <si>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</si>
  <si>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</si>
  <si>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</si>
  <si>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</si>
  <si>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</si>
  <si>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</si>
  <si>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</si>
  <si>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</si>
  <si>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</si>
  <si>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</si>
  <si>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</si>
  <si>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</si>
  <si>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</si>
  <si>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</si>
  <si>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</si>
  <si>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</si>
  <si>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</si>
  <si>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</si>
  <si>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</si>
  <si>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</si>
  <si>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</si>
  <si>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</si>
  <si>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</si>
  <si>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</si>
  <si>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</si>
  <si>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</si>
  <si>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</si>
  <si>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</si>
  <si>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</si>
  <si>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</si>
  <si>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</si>
  <si>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</si>
  <si>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</si>
  <si>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</si>
  <si>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</si>
  <si>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</si>
  <si>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</si>
  <si>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</si>
  <si>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</si>
  <si>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</si>
  <si>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</si>
  <si>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</si>
  <si>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</si>
  <si>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</si>
  <si>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</si>
  <si>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</si>
  <si>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</si>
  <si>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</si>
  <si>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</si>
  <si>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</si>
  <si>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</si>
  <si>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</si>
  <si>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</si>
  <si>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</si>
  <si>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</si>
  <si>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</si>
  <si>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</si>
  <si>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</si>
  <si>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</si>
  <si>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</si>
  <si>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</si>
  <si>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</si>
  <si>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</si>
  <si>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</si>
  <si>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</si>
  <si>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</si>
  <si>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</si>
  <si>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</si>
  <si>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</si>
  <si>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</si>
  <si>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</si>
  <si>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</si>
  <si>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</si>
  <si>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</si>
  <si>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</si>
  <si>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</si>
  <si>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</si>
  <si>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</si>
  <si>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</si>
  <si>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</si>
  <si>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</si>
  <si>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</si>
  <si>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</si>
  <si>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</si>
  <si>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</si>
  <si>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</si>
  <si>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</si>
  <si>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</si>
  <si>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</si>
  <si>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</si>
  <si>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</si>
  <si>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</si>
  <si>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</si>
  <si>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</si>
  <si>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</si>
  <si>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</si>
  <si>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</si>
  <si>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</si>
  <si>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</si>
  <si>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</si>
  <si>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</si>
  <si>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</si>
  <si>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</si>
  <si>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</si>
  <si>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</si>
  <si>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</si>
  <si>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</si>
  <si>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</si>
  <si>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</si>
  <si>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</si>
  <si>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</si>
  <si>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</si>
  <si>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</si>
  <si>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</si>
  <si>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</si>
  <si>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</si>
  <si>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</si>
  <si>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</si>
  <si>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</si>
  <si>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</si>
  <si>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</si>
  <si>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</si>
  <si>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</si>
  <si>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</si>
  <si>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</si>
  <si>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</si>
  <si>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</si>
  <si>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</si>
  <si>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</si>
  <si>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</si>
  <si>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</si>
  <si>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</si>
  <si>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</si>
  <si>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</si>
  <si>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</si>
  <si>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</si>
  <si>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</si>
  <si>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</si>
  <si>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</si>
  <si>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</si>
  <si>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</si>
  <si>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</si>
  <si>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</si>
  <si>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</si>
  <si>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</si>
  <si>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</si>
  <si>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</si>
  <si>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</si>
  <si>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</si>
  <si>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</si>
  <si>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</si>
  <si>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</si>
  <si>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</si>
  <si>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</si>
  <si>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</si>
  <si>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</si>
  <si>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</si>
  <si>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</si>
  <si>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</si>
  <si>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</si>
  <si>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</si>
  <si>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</si>
  <si>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</si>
  <si>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</si>
  <si>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</si>
  <si>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</si>
  <si>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</si>
  <si>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</si>
  <si>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</si>
  <si>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</si>
  <si>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</si>
  <si>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</si>
  <si>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</si>
  <si>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</si>
  <si>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</si>
  <si>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</si>
  <si>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</si>
  <si>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</si>
  <si>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</si>
  <si>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</si>
  <si>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</si>
  <si>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</si>
  <si>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</si>
  <si>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</si>
  <si>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</si>
  <si>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</si>
  <si>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</si>
  <si>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</si>
  <si>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</si>
  <si>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</si>
  <si>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</si>
  <si>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</si>
  <si>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</si>
  <si>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</si>
  <si>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</si>
  <si>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</si>
  <si>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</si>
  <si>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</si>
  <si>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</si>
  <si>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</si>
  <si>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</si>
  <si>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</si>
  <si>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</si>
  <si>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</si>
  <si>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</si>
  <si>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</si>
  <si>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</si>
  <si>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</si>
  <si>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</si>
  <si>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</si>
  <si>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</si>
  <si>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</si>
  <si>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</si>
  <si>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</si>
  <si>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</si>
  <si>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</si>
  <si>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</si>
  <si>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</si>
  <si>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</si>
  <si>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</si>
  <si>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</si>
  <si>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</si>
  <si>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</si>
  <si>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</si>
  <si>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</si>
  <si>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</si>
  <si>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</si>
  <si>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</si>
  <si>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</si>
  <si>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</si>
  <si>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</si>
  <si>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</si>
  <si>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</si>
  <si>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</si>
  <si>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</si>
  <si>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</si>
  <si>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</si>
  <si>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</si>
  <si>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</si>
  <si>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</si>
  <si>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</si>
  <si>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</si>
  <si>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</si>
  <si>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</si>
  <si>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</si>
  <si>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</si>
  <si>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</si>
  <si>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</si>
  <si>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</si>
  <si>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</si>
  <si>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</si>
  <si>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</si>
  <si>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</si>
  <si>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</si>
  <si>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</si>
  <si>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</si>
  <si>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</si>
  <si>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</si>
  <si>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</si>
  <si>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</si>
  <si>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</si>
  <si>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</si>
  <si>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</si>
  <si>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</si>
  <si>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</si>
  <si>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</si>
  <si>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</si>
  <si>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</si>
  <si>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</si>
  <si>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</si>
  <si>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</si>
  <si>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</si>
  <si>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</si>
  <si>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</si>
  <si>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</si>
  <si>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</si>
  <si>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</si>
  <si>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</si>
  <si>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</si>
  <si>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</si>
  <si>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</si>
  <si>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</si>
  <si>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</si>
  <si>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</si>
  <si>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</si>
  <si>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</si>
  <si>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</si>
  <si>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</si>
  <si>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</si>
  <si>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</si>
  <si>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</si>
  <si>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</si>
  <si>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</si>
  <si>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</si>
  <si>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</si>
  <si>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</si>
  <si>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</si>
  <si>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</si>
  <si>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</si>
  <si>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</si>
  <si>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</si>
  <si>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</si>
  <si>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</si>
  <si>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</si>
  <si>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</si>
  <si>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</si>
  <si>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</si>
  <si>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</si>
  <si>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</si>
  <si>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</si>
  <si>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</si>
  <si>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</si>
  <si>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</si>
  <si>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</si>
  <si>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</si>
  <si>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</si>
  <si>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</si>
  <si>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</si>
  <si>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</si>
  <si>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</si>
  <si>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</si>
  <si>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</si>
  <si>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</si>
  <si>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</si>
  <si>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</si>
  <si>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</si>
  <si>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</si>
  <si>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</si>
  <si>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</si>
  <si>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</si>
  <si>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</si>
  <si>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</si>
  <si>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</si>
  <si>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</si>
  <si>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</si>
  <si>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</si>
  <si>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</si>
  <si>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</si>
  <si>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</si>
  <si>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</si>
  <si>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</si>
  <si>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</si>
  <si>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</si>
  <si>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</si>
  <si>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</si>
  <si>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</si>
  <si>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</si>
  <si>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</si>
  <si>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</si>
  <si>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</si>
  <si>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</si>
  <si>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</si>
  <si>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</si>
  <si>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</si>
  <si>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</si>
  <si>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</si>
  <si>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</si>
  <si>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</si>
  <si>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</si>
  <si>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</si>
  <si>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</si>
  <si>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</si>
  <si>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</si>
  <si>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</si>
  <si>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</si>
  <si>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</si>
  <si>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</si>
  <si>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</si>
  <si>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</si>
  <si>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</si>
  <si>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</si>
  <si>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</si>
  <si>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</si>
  <si>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</si>
  <si>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</si>
  <si>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</si>
  <si>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</si>
  <si>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</si>
  <si>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</si>
  <si>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</si>
  <si>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</si>
  <si>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</si>
  <si>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</si>
  <si>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</si>
  <si>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</si>
  <si>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</si>
  <si>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</si>
  <si>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</si>
  <si>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</si>
  <si>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</si>
  <si>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</si>
  <si>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</si>
  <si>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</si>
  <si>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</si>
  <si>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</si>
  <si>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</si>
  <si>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</si>
  <si>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</si>
  <si>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</si>
  <si>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</si>
  <si>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</si>
  <si>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</si>
  <si>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</si>
  <si>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</si>
  <si>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</si>
  <si>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</si>
  <si>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</si>
  <si>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</si>
  <si>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</si>
  <si>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</si>
  <si>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</si>
  <si>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</si>
  <si>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</si>
  <si>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</si>
  <si>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</si>
  <si>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</si>
  <si>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</si>
  <si>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</si>
  <si>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</si>
  <si>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</si>
  <si>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</si>
  <si>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</si>
  <si>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</si>
  <si>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</si>
  <si>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</si>
  <si>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</si>
  <si>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</si>
  <si>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</si>
  <si>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</si>
  <si>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</si>
  <si>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</si>
  <si>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</si>
  <si>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</si>
  <si>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</si>
  <si>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</si>
  <si>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</si>
  <si>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</si>
  <si>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</si>
  <si>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</si>
  <si>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</si>
  <si>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</si>
  <si>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</si>
  <si>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</si>
  <si>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</si>
  <si>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</si>
  <si>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</si>
  <si>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</si>
  <si>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</si>
  <si>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</si>
  <si>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</si>
  <si>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</si>
  <si>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</si>
  <si>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</si>
  <si>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</si>
  <si>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</si>
  <si>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</si>
  <si>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</si>
  <si>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</si>
  <si>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</si>
  <si>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</si>
  <si>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</si>
  <si>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</si>
  <si>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</si>
  <si>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</si>
  <si>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</si>
  <si>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</si>
  <si>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</si>
  <si>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</si>
  <si>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</si>
  <si>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</si>
  <si>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</si>
  <si>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</si>
  <si>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</si>
  <si>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</si>
  <si>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</si>
  <si>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</si>
  <si>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</si>
  <si>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</si>
  <si>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</si>
  <si>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</si>
  <si>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</si>
  <si>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</si>
  <si>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</si>
  <si>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</si>
  <si>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</si>
  <si>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</si>
  <si>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</si>
  <si>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</si>
  <si>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</si>
  <si>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</si>
  <si>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</si>
  <si>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</si>
  <si>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</si>
  <si>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</si>
  <si>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</si>
  <si>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</si>
  <si>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</si>
  <si>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</si>
  <si>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</si>
  <si>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</si>
  <si>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</si>
  <si>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</si>
  <si>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</si>
  <si>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</si>
  <si>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</si>
  <si>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</si>
  <si>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</si>
  <si>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</si>
  <si>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</si>
  <si>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</si>
  <si>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</si>
  <si>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</si>
  <si>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</si>
  <si>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</si>
  <si>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</si>
  <si>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</si>
  <si>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</si>
  <si>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</si>
  <si>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</si>
  <si>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</si>
  <si>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</si>
  <si>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</si>
  <si>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</si>
  <si>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</si>
  <si>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</si>
  <si>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</si>
  <si>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</si>
  <si>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</si>
  <si>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</si>
  <si>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</si>
  <si>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</si>
  <si>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</si>
  <si>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</si>
  <si>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</si>
  <si>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</si>
  <si>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</si>
  <si>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</si>
  <si>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</si>
  <si>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</si>
  <si>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</si>
  <si>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</si>
  <si>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</si>
  <si>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</si>
  <si>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</si>
  <si>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</si>
  <si>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</si>
  <si>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</si>
  <si>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</si>
  <si>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</si>
  <si>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</si>
  <si>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</si>
  <si>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</si>
  <si>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</si>
  <si>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</si>
  <si>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</si>
  <si>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</si>
  <si>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</si>
  <si>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</si>
  <si>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</si>
  <si>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</si>
  <si>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</si>
  <si>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</si>
  <si>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</si>
  <si>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</si>
  <si>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</si>
  <si>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</si>
  <si>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</si>
  <si>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</si>
  <si>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</si>
  <si>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</si>
  <si>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</si>
  <si>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</si>
  <si>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</si>
  <si>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</si>
  <si>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</si>
  <si>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</si>
  <si>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</si>
  <si>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</si>
  <si>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</si>
  <si>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</si>
  <si>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</si>
  <si>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</si>
  <si>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</si>
  <si>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</si>
  <si>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</si>
  <si>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</si>
  <si>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</si>
  <si>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</si>
  <si>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</si>
  <si>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</si>
  <si>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</si>
  <si>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</si>
  <si>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</si>
  <si>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</si>
  <si>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</si>
  <si>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</si>
  <si>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</si>
  <si>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</si>
  <si>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</si>
  <si>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</si>
  <si>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</si>
  <si>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</si>
  <si>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</si>
  <si>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</si>
  <si>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</si>
  <si>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</si>
  <si>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</si>
  <si>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</si>
  <si>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</si>
  <si>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</si>
  <si>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</si>
  <si>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</si>
  <si>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</si>
  <si>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</si>
  <si>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</si>
  <si>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</si>
  <si>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</si>
  <si>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</si>
  <si>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</si>
  <si>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</si>
  <si>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</si>
  <si>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</si>
  <si>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</si>
  <si>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</si>
  <si>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</si>
  <si>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</si>
  <si>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</si>
  <si>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</si>
  <si>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</si>
  <si>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</si>
  <si>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</si>
  <si>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</si>
  <si>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</si>
  <si>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</si>
  <si>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</si>
  <si>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</si>
  <si>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</si>
  <si>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</si>
  <si>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</si>
  <si>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</si>
  <si>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</si>
  <si>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</si>
  <si>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</si>
  <si>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</si>
  <si>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</si>
  <si>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</si>
  <si>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</si>
  <si>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</si>
  <si>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</si>
  <si>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</si>
  <si>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</si>
  <si>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</si>
  <si>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</si>
  <si>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</si>
  <si>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</si>
  <si>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</si>
  <si>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</si>
  <si>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</si>
  <si>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</si>
  <si>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</si>
  <si>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</si>
  <si>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</si>
  <si>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</si>
  <si>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</si>
  <si>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</si>
  <si>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</si>
  <si>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</si>
  <si>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</si>
  <si>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</si>
  <si>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</si>
  <si>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</si>
  <si>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</si>
  <si>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</si>
  <si>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</si>
  <si>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</si>
  <si>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</si>
  <si>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</si>
  <si>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</si>
  <si>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</si>
  <si>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</si>
  <si>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</si>
  <si>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</si>
  <si>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</si>
  <si>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</si>
  <si>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</si>
  <si>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</si>
  <si>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</si>
  <si>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</si>
  <si>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</si>
  <si>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</si>
  <si>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</si>
  <si>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</si>
  <si>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</si>
  <si>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</si>
  <si>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</si>
  <si>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</si>
  <si>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</si>
  <si>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</si>
  <si>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</si>
  <si>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</si>
  <si>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</si>
  <si>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</si>
  <si>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</si>
  <si>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</si>
  <si>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</si>
  <si>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</si>
  <si>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</si>
  <si>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</si>
  <si>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</si>
  <si>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</si>
  <si>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</si>
  <si>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</si>
  <si>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</si>
  <si>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</si>
  <si>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</si>
  <si>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</si>
  <si>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</si>
  <si>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</si>
  <si>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</si>
  <si>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</si>
  <si>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</si>
  <si>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</si>
  <si>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</si>
  <si>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</si>
  <si>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</si>
  <si>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</si>
  <si>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</si>
  <si>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</si>
  <si>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</si>
  <si>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</si>
  <si>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</si>
  <si>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</si>
  <si>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</si>
  <si>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</si>
  <si>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</si>
  <si>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</si>
  <si>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</si>
  <si>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</si>
  <si>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</si>
  <si>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</si>
  <si>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</si>
  <si>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</si>
  <si>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</si>
  <si>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</si>
  <si>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</si>
  <si>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</si>
  <si>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</si>
  <si>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</si>
  <si>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</si>
  <si>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</si>
  <si>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</si>
  <si>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</si>
  <si>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</si>
  <si>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</si>
  <si>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</si>
  <si>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</si>
  <si>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</si>
  <si>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</si>
  <si>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</si>
  <si>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</si>
  <si>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</si>
  <si>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</si>
  <si>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</si>
  <si>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</si>
  <si>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</si>
  <si>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</si>
  <si>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</si>
  <si>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</si>
  <si>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</si>
  <si>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</si>
  <si>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</si>
  <si>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</si>
  <si>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</si>
  <si>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</si>
  <si>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</si>
  <si>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</si>
  <si>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</si>
  <si>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</si>
  <si>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</si>
  <si>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</si>
  <si>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</si>
  <si>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</si>
  <si>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</si>
  <si>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</si>
  <si>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</si>
  <si>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</si>
  <si>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</si>
  <si>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</si>
  <si>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</si>
  <si>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</si>
  <si>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</si>
  <si>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</si>
  <si>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</si>
  <si>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</si>
  <si>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</si>
  <si>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</si>
  <si>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</si>
  <si>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</si>
  <si>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</si>
  <si>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</si>
  <si>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</si>
  <si>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</si>
  <si>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</si>
  <si>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</si>
  <si>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</si>
  <si>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</si>
  <si>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</si>
  <si>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</si>
  <si>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</si>
  <si>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</si>
  <si>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</si>
  <si>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</si>
  <si>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</si>
  <si>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</si>
  <si>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</si>
  <si>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</si>
  <si>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</si>
  <si>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</si>
  <si>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</si>
  <si>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</si>
  <si>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</si>
  <si>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</si>
  <si>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</si>
  <si>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</si>
  <si>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</si>
  <si>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</si>
  <si>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</si>
  <si>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</si>
  <si>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</si>
  <si>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</si>
  <si>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</si>
  <si>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</si>
  <si>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</si>
  <si>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</si>
  <si>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</si>
  <si>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</si>
  <si>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</si>
  <si>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</si>
  <si>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</si>
  <si>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</si>
  <si>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</si>
  <si>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</si>
  <si>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</si>
  <si>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</si>
  <si>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</si>
  <si>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</si>
  <si>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</si>
  <si>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</si>
  <si>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</si>
  <si>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</si>
  <si>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</si>
  <si>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</si>
  <si>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</si>
  <si>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</si>
  <si>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</si>
  <si>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</si>
  <si>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</si>
  <si>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</si>
  <si>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</si>
  <si>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</si>
  <si>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</si>
  <si>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</si>
  <si>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</si>
  <si>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</si>
  <si>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</si>
  <si>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</si>
  <si>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</si>
  <si>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</si>
  <si>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</si>
  <si>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</si>
  <si>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</si>
  <si>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</si>
  <si>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</si>
  <si>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</si>
  <si>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</si>
  <si>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</si>
  <si>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</si>
  <si>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</si>
  <si>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</si>
  <si>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</si>
  <si>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</si>
  <si>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</si>
  <si>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</si>
  <si>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</si>
  <si>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</si>
  <si>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</si>
  <si>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</si>
  <si>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</si>
  <si>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</si>
  <si>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</si>
  <si>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</si>
  <si>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</si>
  <si>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</si>
  <si>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</si>
  <si>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</si>
  <si>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</si>
  <si>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</si>
  <si>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</si>
  <si>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</si>
  <si>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</si>
  <si>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</si>
  <si>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</si>
  <si>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</si>
  <si>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</si>
  <si>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</si>
  <si>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</si>
  <si>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</si>
  <si>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</si>
  <si>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</si>
  <si>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</si>
  <si>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</si>
  <si>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</si>
  <si>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</si>
  <si>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</si>
  <si>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</si>
  <si>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</si>
  <si>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</si>
  <si>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</si>
  <si>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</si>
  <si>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</si>
  <si>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</si>
  <si>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</si>
  <si>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</si>
  <si>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</si>
  <si>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</si>
  <si>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</si>
  <si>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</si>
  <si>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</si>
  <si>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</si>
  <si>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</si>
  <si>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</si>
  <si>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</si>
  <si>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</si>
  <si>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</si>
  <si>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</si>
  <si>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</si>
  <si>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</si>
  <si>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</si>
  <si>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</si>
  <si>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</si>
  <si>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</si>
  <si>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</si>
  <si>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</si>
  <si>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</si>
  <si>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</si>
  <si>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</si>
  <si>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</si>
  <si>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</si>
  <si>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</si>
  <si>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</si>
  <si>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</si>
  <si>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</si>
  <si>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</si>
  <si>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</si>
  <si>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</si>
  <si>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</si>
  <si>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</si>
  <si>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</si>
  <si>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</si>
  <si>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</si>
  <si>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</si>
  <si>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</si>
  <si>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</si>
  <si>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</si>
  <si>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</si>
  <si>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</si>
  <si>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</si>
  <si>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</si>
  <si>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</si>
  <si>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</si>
  <si>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</si>
  <si>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</si>
  <si>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</si>
  <si>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</si>
  <si>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</si>
  <si>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</si>
  <si>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</si>
  <si>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</si>
  <si>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</si>
  <si>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</si>
  <si>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</si>
  <si>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</si>
  <si>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</si>
  <si>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</si>
  <si>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</si>
  <si>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</si>
  <si>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</si>
  <si>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</si>
  <si>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</si>
  <si>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</si>
  <si>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</si>
  <si>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</si>
  <si>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</si>
  <si>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</si>
  <si>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</si>
  <si>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</si>
  <si>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</si>
  <si>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</si>
  <si>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</si>
  <si>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</si>
  <si>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</si>
  <si>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</si>
  <si>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</si>
  <si>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</si>
  <si>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</si>
  <si>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</si>
  <si>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</si>
  <si>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</si>
  <si>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</si>
  <si>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</si>
  <si>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</si>
  <si>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</si>
  <si>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</si>
  <si>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</si>
  <si>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</si>
  <si>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</si>
  <si>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</si>
  <si>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</si>
  <si>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</si>
  <si>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</si>
  <si>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</si>
  <si>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</si>
  <si>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</si>
  <si>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</si>
  <si>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</si>
  <si>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</si>
  <si>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</si>
  <si>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</si>
  <si>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</si>
  <si>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</si>
  <si>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</si>
  <si>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</si>
  <si>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</si>
  <si>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</si>
  <si>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</si>
  <si>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</si>
  <si>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</si>
  <si>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</si>
  <si>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</si>
  <si>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</si>
  <si>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</si>
  <si>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</si>
  <si>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</si>
  <si>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</si>
  <si>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</si>
  <si>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</si>
  <si>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</si>
  <si>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</si>
  <si>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</si>
  <si>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</si>
  <si>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</si>
  <si>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</si>
  <si>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</si>
  <si>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</si>
  <si>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</si>
  <si>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</si>
  <si>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</si>
  <si>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</si>
  <si>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</si>
  <si>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</si>
  <si>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</si>
  <si>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</si>
  <si>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</si>
  <si>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</si>
  <si>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</si>
  <si>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</si>
  <si>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</si>
  <si>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</si>
  <si>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</si>
  <si>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</si>
  <si>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</si>
  <si>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</si>
  <si>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</si>
  <si>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</si>
  <si>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</si>
  <si>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</si>
  <si>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</si>
  <si>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</si>
  <si>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</si>
  <si>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</si>
  <si>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</si>
  <si>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</si>
  <si>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</si>
  <si>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</si>
  <si>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</si>
  <si>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</si>
  <si>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</si>
  <si>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</si>
  <si>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</si>
  <si>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</si>
  <si>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</si>
  <si>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</si>
  <si>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</si>
  <si>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</si>
  <si>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</si>
  <si>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</si>
  <si>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</si>
  <si>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</si>
  <si>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</si>
  <si>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</si>
  <si>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</si>
  <si>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</si>
  <si>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</si>
  <si>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</si>
  <si>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</si>
  <si>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</si>
  <si>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</si>
  <si>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</si>
  <si>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</si>
  <si>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</si>
  <si>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</si>
  <si>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</si>
  <si>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</si>
  <si>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</si>
  <si>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</si>
  <si>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</si>
  <si>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</si>
  <si>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</si>
  <si>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</si>
  <si>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</si>
  <si>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</si>
  <si>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</si>
  <si>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</si>
  <si>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</si>
  <si>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</si>
  <si>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</si>
  <si>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</si>
  <si>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</si>
  <si>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</si>
  <si>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</si>
  <si>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</si>
  <si>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</si>
  <si>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</si>
  <si>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</si>
  <si>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</si>
  <si>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</si>
  <si>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</si>
  <si>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</si>
  <si>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</si>
  <si>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</si>
  <si>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</si>
  <si>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</si>
  <si>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</si>
  <si>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</si>
  <si>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</si>
  <si>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</si>
  <si>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</si>
  <si>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</si>
  <si>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</si>
  <si>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</si>
  <si>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</si>
  <si>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</si>
  <si>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</si>
  <si>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</si>
  <si>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</si>
  <si>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</si>
  <si>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</si>
  <si>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</si>
  <si>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</si>
  <si>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</si>
  <si>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</si>
  <si>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</si>
  <si>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</si>
  <si>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</si>
  <si>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</si>
  <si>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</si>
  <si>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</si>
  <si>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</si>
  <si>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</si>
  <si>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</si>
  <si>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</si>
  <si>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</si>
  <si>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</si>
  <si>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</si>
  <si>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</si>
  <si>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</si>
  <si>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</si>
  <si>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</si>
  <si>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</si>
  <si>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</si>
  <si>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</si>
  <si>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</si>
  <si>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</si>
  <si>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</si>
  <si>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</si>
  <si>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</si>
  <si>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</si>
  <si>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</si>
  <si>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</si>
  <si>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</si>
  <si>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</si>
  <si>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</si>
  <si>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</si>
  <si>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</si>
  <si>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</si>
  <si>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</si>
  <si>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</si>
  <si>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</si>
  <si>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</si>
  <si>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</si>
  <si>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</si>
  <si>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</si>
  <si>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</si>
  <si>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</si>
  <si>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</si>
  <si>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</si>
  <si>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</si>
  <si>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</si>
  <si>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</si>
  <si>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</si>
  <si>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</si>
  <si>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</si>
  <si>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</si>
  <si>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</si>
  <si>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</si>
  <si>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</si>
  <si>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</si>
  <si>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</si>
  <si>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</si>
  <si>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</si>
  <si>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</si>
  <si>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</si>
  <si>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</si>
  <si>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</si>
  <si>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</si>
  <si>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</si>
  <si>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</si>
  <si>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</si>
  <si>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</si>
  <si>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</si>
  <si>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</si>
  <si>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</si>
  <si>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</si>
  <si>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</si>
  <si>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</si>
  <si>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</si>
  <si>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</si>
  <si>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</si>
  <si>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</si>
  <si>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</si>
  <si>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</si>
  <si>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</si>
  <si>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</si>
  <si>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</si>
  <si>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</si>
  <si>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</si>
  <si>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</si>
  <si>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</si>
  <si>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</si>
  <si>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</si>
  <si>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</si>
  <si>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</si>
  <si>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</si>
  <si>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</si>
  <si>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</si>
  <si>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</si>
  <si>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</si>
  <si>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</si>
  <si>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</si>
  <si>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</si>
  <si>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</si>
  <si>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</si>
  <si>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</si>
  <si>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</si>
  <si>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</si>
  <si>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</si>
  <si>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</si>
  <si>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</si>
  <si>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</si>
  <si>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</si>
  <si>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</si>
  <si>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</si>
  <si>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</si>
  <si>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</si>
  <si>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</si>
  <si>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</si>
  <si>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</si>
  <si>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</si>
  <si>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</si>
  <si>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</si>
  <si>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</si>
  <si>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</si>
  <si>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</si>
  <si>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</si>
  <si>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</si>
  <si>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</si>
  <si>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</si>
  <si>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</si>
  <si>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</si>
  <si>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</si>
  <si>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</si>
  <si>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</si>
  <si>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</si>
  <si>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</si>
  <si>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</si>
  <si>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</si>
  <si>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</si>
  <si>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</si>
  <si>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</si>
  <si>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</si>
  <si>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</si>
  <si>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</si>
  <si>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</si>
  <si>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</si>
  <si>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</si>
  <si>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</si>
  <si>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</si>
  <si>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</si>
  <si>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</si>
  <si>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</si>
  <si>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</si>
  <si>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</si>
  <si>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</si>
  <si>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</si>
  <si>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</si>
  <si>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</si>
  <si>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</si>
  <si>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</si>
  <si>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</si>
  <si>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</si>
  <si>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</si>
  <si>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</si>
  <si>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</si>
  <si>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</si>
  <si>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</si>
  <si>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</si>
  <si>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</si>
  <si>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</si>
  <si>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</si>
  <si>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</si>
  <si>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</si>
  <si>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</si>
  <si>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</si>
  <si>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</si>
  <si>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</si>
  <si>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</si>
  <si>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</si>
  <si>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</si>
  <si>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</si>
  <si>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</si>
  <si>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</si>
  <si>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</si>
  <si>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</si>
  <si>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</si>
  <si>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</si>
  <si>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</si>
  <si>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</si>
  <si>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</si>
  <si>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</si>
  <si>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</si>
  <si>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</si>
  <si>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</si>
  <si>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</si>
  <si>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</si>
  <si>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</si>
  <si>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</si>
  <si>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</si>
  <si>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</si>
  <si>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</si>
  <si>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</si>
  <si>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</si>
  <si>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</si>
  <si>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</si>
  <si>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</si>
  <si>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</si>
  <si>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</si>
  <si>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</si>
  <si>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</si>
  <si>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</si>
  <si>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</si>
  <si>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</si>
  <si>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</si>
  <si>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</si>
  <si>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</si>
  <si>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</si>
  <si>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</si>
  <si>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</si>
  <si>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</si>
  <si>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</si>
  <si>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</si>
  <si>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</si>
  <si>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</si>
  <si>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</si>
  <si>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</si>
  <si>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</si>
  <si>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</si>
  <si>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</si>
  <si>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</si>
  <si>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</si>
  <si>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</si>
  <si>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</si>
  <si>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</si>
  <si>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</si>
  <si>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</si>
  <si>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</si>
  <si>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</si>
  <si>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</si>
  <si>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</si>
  <si>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</si>
  <si>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</si>
  <si>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</si>
  <si>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</si>
  <si>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</si>
  <si>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</si>
  <si>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</si>
  <si>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</si>
  <si>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</si>
  <si>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</si>
  <si>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</si>
  <si>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</si>
  <si>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</si>
  <si>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</si>
  <si>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</si>
  <si>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</si>
  <si>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</si>
  <si>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</si>
  <si>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</si>
  <si>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</si>
  <si>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</si>
  <si>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</si>
  <si>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</si>
  <si>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</si>
  <si>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</si>
  <si>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</si>
  <si>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</si>
  <si>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</si>
  <si>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</si>
  <si>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</si>
  <si>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</si>
  <si>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</si>
  <si>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</si>
  <si>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</si>
  <si>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</si>
  <si>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</si>
  <si>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</si>
  <si>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</si>
  <si>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</si>
  <si>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</si>
  <si>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</si>
  <si>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</si>
  <si>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</si>
  <si>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</si>
  <si>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</si>
  <si>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</si>
  <si>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</si>
  <si>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</si>
  <si>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</si>
  <si>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</si>
  <si>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</si>
  <si>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</si>
  <si>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</si>
  <si>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</si>
  <si>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</si>
  <si>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</si>
  <si>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</si>
  <si>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</si>
  <si>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</si>
  <si>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</si>
  <si>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</si>
  <si>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</si>
  <si>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</si>
  <si>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</si>
  <si>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</si>
  <si>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</si>
  <si>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</si>
  <si>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</si>
  <si>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</si>
  <si>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</si>
  <si>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</si>
  <si>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</si>
  <si>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</si>
  <si>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</si>
  <si>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</si>
  <si>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</si>
  <si>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</si>
  <si>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</si>
  <si>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</si>
  <si>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</si>
  <si>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</si>
  <si>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</si>
  <si>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</si>
  <si>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</si>
  <si>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</si>
  <si>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</si>
  <si>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</si>
  <si>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</si>
  <si>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</si>
  <si>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</si>
  <si>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</si>
  <si>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</si>
  <si>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</si>
  <si>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</si>
  <si>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</si>
  <si>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</si>
  <si>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</si>
  <si>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</si>
  <si>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</si>
  <si>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</si>
  <si>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</si>
  <si>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</si>
  <si>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</si>
  <si>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</si>
  <si>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</si>
  <si>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</si>
  <si>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</si>
  <si>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</si>
  <si>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</si>
  <si>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</si>
  <si>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</si>
  <si>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</si>
  <si>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</si>
  <si>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</si>
  <si>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</si>
  <si>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</si>
  <si>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</si>
  <si>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</si>
  <si>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</si>
  <si>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</si>
  <si>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</si>
  <si>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</si>
  <si>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</si>
  <si>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</si>
  <si>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</si>
  <si>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</si>
  <si>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</si>
  <si>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</si>
  <si>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</si>
  <si>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</si>
  <si>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</si>
  <si>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</si>
  <si>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</si>
  <si>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</si>
  <si>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</si>
  <si>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</si>
  <si>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</si>
  <si>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</si>
  <si>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</si>
  <si>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</si>
  <si>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</si>
  <si>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</si>
  <si>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</si>
  <si>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</si>
  <si>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</si>
  <si>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</si>
  <si>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</si>
  <si>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</si>
  <si>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</si>
  <si>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</si>
  <si>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</si>
  <si>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</si>
  <si>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</si>
  <si>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</si>
  <si>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</si>
  <si>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</si>
  <si>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</si>
  <si>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</si>
  <si>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</si>
  <si>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</si>
  <si>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</si>
  <si>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</si>
  <si>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</si>
  <si>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</si>
  <si>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</si>
  <si>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</si>
  <si>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</si>
  <si>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</si>
  <si>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</si>
  <si>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</si>
  <si>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</si>
  <si>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</si>
  <si>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</si>
  <si>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</si>
  <si>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</si>
  <si>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</si>
  <si>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</si>
  <si>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</si>
  <si>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</si>
  <si>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</si>
  <si>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</si>
  <si>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</si>
  <si>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</si>
  <si>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</si>
  <si>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</si>
  <si>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</si>
  <si>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</si>
  <si>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</si>
  <si>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</si>
  <si>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</si>
  <si>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</si>
  <si>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</si>
  <si>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</si>
  <si>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</si>
  <si>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</si>
  <si>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</si>
  <si>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</si>
  <si>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</si>
  <si>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</si>
  <si>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</si>
  <si>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</si>
  <si>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</si>
  <si>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</si>
  <si>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</si>
  <si>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</si>
  <si>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</si>
  <si>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</si>
  <si>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</si>
  <si>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</si>
  <si>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</si>
  <si>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</si>
  <si>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</si>
  <si>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</si>
  <si>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</si>
  <si>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</si>
  <si>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</si>
  <si>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</si>
  <si>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</si>
  <si>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</si>
  <si>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</si>
  <si>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</si>
  <si>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</si>
  <si>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</si>
  <si>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</si>
  <si>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</si>
  <si>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</si>
  <si>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</si>
  <si>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</si>
  <si>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</si>
  <si>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</si>
  <si>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</si>
  <si>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</si>
  <si>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</si>
  <si>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</si>
  <si>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</si>
  <si>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</si>
  <si>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</si>
  <si>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</si>
  <si>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</si>
  <si>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</si>
  <si>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</si>
  <si>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</si>
  <si>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</si>
  <si>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</si>
  <si>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</si>
  <si>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</si>
  <si>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</si>
  <si>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</si>
  <si>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</si>
  <si>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</si>
  <si>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</si>
  <si>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</si>
  <si>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</si>
  <si>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</si>
  <si>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</si>
  <si>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</si>
  <si>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</si>
  <si>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</si>
  <si>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</si>
  <si>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</si>
  <si>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</si>
  <si>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</si>
  <si>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</si>
  <si>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</si>
  <si>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</si>
  <si>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</si>
  <si>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</si>
  <si>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</si>
  <si>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</si>
  <si>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</si>
  <si>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</si>
  <si>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</si>
  <si>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</si>
  <si>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</si>
  <si>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</si>
  <si>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</si>
  <si>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</si>
  <si>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</si>
  <si>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</si>
  <si>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</si>
  <si>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</si>
  <si>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</si>
  <si>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</si>
  <si>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</si>
  <si>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</si>
  <si>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</si>
  <si>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</si>
  <si>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</si>
  <si>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</si>
  <si>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</si>
  <si>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</si>
  <si>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</si>
  <si>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</si>
  <si>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</si>
  <si>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</si>
  <si>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</si>
  <si>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</si>
  <si>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</si>
  <si>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</si>
  <si>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</si>
  <si>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</si>
  <si>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</si>
  <si>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</si>
  <si>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</si>
  <si>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</si>
  <si>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</si>
  <si>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</si>
  <si>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</si>
  <si>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</si>
  <si>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</si>
  <si>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</si>
  <si>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</si>
  <si>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</si>
  <si>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</si>
  <si>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</si>
  <si>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</si>
  <si>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</si>
  <si>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</si>
  <si>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</si>
  <si>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</si>
  <si>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</si>
  <si>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</si>
  <si>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</si>
  <si>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</si>
  <si>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</si>
  <si>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</si>
  <si>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</si>
  <si>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</si>
  <si>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</si>
  <si>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</si>
  <si>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</si>
  <si>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</si>
  <si>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</si>
  <si>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</si>
  <si>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</si>
  <si>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</si>
  <si>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</si>
  <si>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</si>
  <si>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</si>
  <si>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</si>
  <si>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</si>
  <si>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</si>
  <si>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</si>
  <si>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</si>
  <si>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</si>
  <si>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</si>
  <si>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</si>
  <si>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</si>
  <si>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</si>
  <si>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</si>
  <si>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</si>
  <si>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</si>
  <si>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</si>
  <si>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</si>
  <si>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</si>
  <si>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</si>
  <si>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</si>
  <si>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</si>
  <si>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</si>
  <si>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</si>
  <si>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</si>
  <si>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</si>
  <si>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</si>
  <si>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</si>
  <si>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</si>
  <si>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</si>
  <si>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</si>
  <si>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</si>
  <si>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</si>
  <si>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</si>
  <si>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</si>
  <si>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</si>
  <si>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</si>
  <si>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</si>
  <si>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</si>
  <si>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</si>
  <si>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</si>
  <si>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</si>
  <si>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</si>
  <si>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</si>
  <si>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</si>
  <si>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</si>
  <si>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</si>
  <si>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</si>
  <si>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</si>
  <si>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</si>
  <si>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</si>
  <si>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</si>
  <si>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</si>
  <si>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</si>
  <si>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</si>
  <si>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</si>
  <si>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</si>
  <si>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</si>
  <si>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</si>
  <si>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</si>
  <si>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</si>
  <si>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</si>
  <si>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</si>
  <si>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</si>
  <si>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</si>
  <si>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</si>
  <si>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</si>
  <si>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</si>
  <si>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</si>
  <si>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</si>
  <si>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</si>
  <si>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</si>
  <si>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</si>
  <si>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</si>
  <si>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</si>
  <si>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</si>
  <si>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</si>
  <si>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</si>
  <si>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</si>
  <si>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</si>
  <si>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</si>
  <si>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</si>
  <si>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</si>
  <si>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</si>
  <si>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</si>
  <si>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</si>
  <si>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</si>
  <si>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</si>
  <si>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</si>
  <si>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</si>
  <si>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</si>
  <si>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</si>
  <si>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</si>
  <si>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</si>
  <si>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</si>
  <si>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</si>
  <si>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</si>
  <si>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</si>
  <si>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</si>
  <si>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</si>
  <si>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</si>
  <si>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</si>
  <si>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</si>
  <si>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</si>
  <si>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</si>
  <si>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</si>
  <si>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</si>
  <si>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</si>
  <si>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</si>
  <si>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</si>
  <si>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</si>
  <si>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</si>
  <si>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</si>
  <si>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</si>
  <si>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</si>
  <si>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</si>
  <si>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</si>
  <si>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</si>
  <si>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</si>
  <si>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</si>
  <si>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</si>
  <si>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</si>
  <si>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</si>
  <si>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</si>
  <si>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</si>
  <si>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</si>
  <si>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</si>
  <si>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</si>
  <si>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</si>
  <si>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</si>
  <si>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</si>
  <si>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</si>
  <si>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</si>
  <si>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</si>
  <si>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</si>
  <si>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</si>
  <si>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</si>
  <si>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</si>
  <si>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</si>
  <si>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</si>
  <si>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</si>
  <si>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</si>
  <si>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</si>
  <si>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</si>
  <si>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</si>
  <si>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</si>
  <si>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</si>
  <si>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</si>
  <si>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</si>
  <si>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</si>
  <si>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</si>
  <si>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</si>
  <si>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</si>
  <si>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</si>
  <si>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</si>
  <si>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</si>
  <si>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</si>
  <si>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</si>
  <si>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</si>
  <si>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</si>
  <si>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</si>
  <si>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</si>
  <si>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</si>
  <si>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</si>
  <si>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</si>
  <si>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</si>
  <si>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</si>
  <si>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</si>
  <si>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</si>
  <si>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</si>
  <si>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</si>
  <si>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</si>
  <si>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</si>
  <si>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</si>
  <si>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</si>
  <si>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</si>
  <si>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</si>
  <si>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</si>
  <si>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</si>
  <si>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</si>
  <si>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</si>
  <si>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</si>
  <si>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</si>
  <si>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</si>
  <si>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</si>
  <si>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</si>
  <si>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</si>
  <si>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</si>
  <si>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</si>
  <si>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</si>
  <si>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</si>
  <si>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</si>
  <si>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</si>
  <si>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</si>
  <si>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</si>
  <si>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</si>
  <si>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</si>
  <si>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</si>
  <si>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</si>
  <si>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</si>
  <si>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</si>
  <si>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</si>
  <si>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</si>
  <si>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</si>
  <si>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</si>
  <si>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</si>
  <si>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</si>
  <si>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</si>
  <si>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</si>
  <si>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</si>
  <si>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</si>
  <si>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</si>
  <si>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</si>
  <si>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</si>
  <si>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</si>
  <si>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</si>
  <si>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</si>
  <si>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</si>
  <si>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</si>
  <si>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</si>
  <si>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</si>
  <si>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</si>
  <si>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</si>
  <si>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</si>
  <si>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</si>
  <si>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</si>
  <si>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</si>
  <si>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</si>
  <si>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</si>
  <si>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</si>
  <si>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</si>
  <si>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</si>
  <si>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</si>
  <si>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</si>
  <si>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</si>
  <si>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</si>
  <si>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</si>
  <si>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</si>
  <si>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</si>
  <si>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</si>
  <si>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</si>
  <si>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</si>
  <si>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</si>
  <si>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</si>
  <si>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</si>
  <si>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</si>
  <si>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</si>
  <si>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</si>
  <si>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</si>
  <si>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</si>
  <si>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</si>
  <si>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</si>
  <si>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</si>
  <si>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</si>
  <si>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</si>
  <si>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</si>
  <si>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</si>
  <si>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</si>
  <si>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</si>
  <si>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</si>
  <si>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</si>
  <si>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</si>
  <si>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</si>
  <si>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</si>
  <si>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</si>
  <si>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</si>
  <si>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</si>
  <si>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</si>
  <si>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</si>
  <si>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</si>
  <si>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</si>
  <si>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</si>
  <si>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</si>
  <si>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</si>
  <si>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</si>
  <si>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</si>
  <si>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</si>
  <si>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</si>
  <si>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</si>
  <si>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</si>
  <si>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</si>
  <si>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</si>
  <si>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</si>
  <si>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</si>
  <si>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</si>
  <si>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</si>
  <si>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</si>
  <si>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</si>
  <si>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</si>
  <si>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</si>
  <si>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</si>
  <si>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</si>
  <si>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</si>
  <si>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</si>
  <si>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</si>
  <si>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</si>
  <si>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</si>
  <si>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</si>
  <si>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</si>
  <si>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</si>
  <si>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</si>
  <si>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</si>
  <si>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</si>
  <si>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</si>
  <si>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</si>
  <si>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</si>
  <si>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</si>
  <si>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</si>
  <si>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</si>
  <si>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</si>
  <si>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</si>
  <si>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</si>
  <si>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</si>
  <si>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</si>
  <si>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</si>
  <si>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</si>
  <si>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</si>
  <si>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</si>
  <si>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</si>
  <si>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</si>
  <si>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</si>
  <si>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</si>
  <si>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</si>
  <si>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</si>
  <si>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</si>
  <si>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</si>
  <si>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</si>
  <si>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</si>
  <si>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</si>
  <si>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</si>
  <si>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</si>
  <si>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</si>
  <si>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</si>
  <si>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</si>
  <si>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</si>
  <si>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</si>
  <si>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</si>
  <si>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</si>
  <si>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</si>
  <si>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</si>
  <si>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</si>
  <si>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</si>
  <si>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</si>
  <si>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</si>
  <si>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</si>
  <si>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</si>
  <si>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</si>
  <si>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</si>
  <si>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</si>
  <si>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</si>
  <si>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</si>
  <si>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</si>
  <si>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</si>
  <si>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</si>
  <si>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</si>
  <si>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</si>
  <si>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</si>
  <si>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</si>
  <si>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</si>
  <si>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</si>
  <si>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</si>
  <si>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</si>
  <si>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</si>
  <si>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</si>
  <si>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</si>
  <si>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</si>
  <si>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</si>
  <si>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</si>
  <si>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</si>
  <si>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</si>
  <si>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</si>
  <si>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</si>
  <si>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</si>
  <si>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</si>
  <si>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</si>
  <si>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</si>
  <si>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</si>
  <si>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</si>
  <si>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</si>
  <si>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</si>
  <si>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</si>
  <si>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</si>
  <si>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</si>
  <si>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</si>
  <si>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</si>
  <si>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</si>
  <si>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</si>
  <si>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</si>
  <si>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</si>
  <si>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</si>
  <si>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</si>
  <si>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</si>
  <si>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</si>
  <si>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</si>
  <si>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</si>
  <si>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</si>
  <si>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</si>
  <si>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</si>
  <si>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</si>
  <si>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</si>
  <si>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</si>
  <si>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</si>
  <si>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</si>
  <si>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</si>
  <si>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</si>
  <si>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</si>
  <si>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</si>
  <si>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</si>
  <si>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</si>
  <si>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</si>
  <si>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</si>
  <si>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</si>
  <si>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</si>
  <si>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</si>
  <si>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</si>
  <si>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</si>
  <si>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</si>
  <si>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</si>
  <si>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</si>
  <si>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</si>
  <si>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</si>
  <si>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</si>
  <si>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</si>
  <si>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</si>
  <si>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</si>
  <si>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</si>
  <si>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</si>
  <si>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</si>
  <si>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</si>
  <si>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</si>
  <si>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</si>
  <si>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</si>
  <si>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</si>
  <si>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</si>
  <si>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</si>
  <si>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</si>
  <si>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</si>
  <si>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</si>
  <si>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</si>
  <si>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</si>
  <si>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</si>
  <si>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</si>
  <si>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</si>
  <si>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</si>
  <si>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</si>
  <si>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</si>
  <si>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</si>
  <si>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</si>
  <si>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</si>
  <si>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</si>
  <si>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</si>
  <si>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</si>
  <si>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</si>
  <si>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</si>
  <si>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</si>
  <si>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</si>
  <si>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</si>
  <si>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</si>
  <si>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</si>
  <si>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</si>
  <si>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</si>
  <si>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</si>
  <si>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</si>
  <si>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</si>
  <si>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</si>
  <si>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</si>
  <si>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</si>
  <si>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</si>
  <si>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</si>
  <si>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</si>
  <si>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</si>
  <si>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</si>
  <si>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</si>
  <si>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</si>
  <si>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</si>
  <si>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</si>
  <si>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</si>
  <si>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</si>
  <si>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</si>
  <si>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</si>
  <si>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</si>
  <si>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</si>
  <si>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</si>
  <si>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</si>
  <si>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</si>
  <si>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</si>
  <si>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</si>
  <si>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</si>
  <si>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</si>
  <si>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</si>
  <si>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</si>
  <si>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</si>
  <si>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</si>
  <si>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</si>
  <si>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</si>
  <si>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</si>
  <si>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</si>
  <si>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</si>
  <si>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</si>
  <si>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</si>
  <si>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</si>
  <si>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</si>
  <si>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</si>
  <si>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</si>
  <si>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</si>
  <si>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</si>
  <si>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</si>
  <si>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</si>
  <si>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</si>
  <si>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</si>
  <si>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</si>
  <si>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</si>
  <si>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</si>
  <si>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</si>
  <si>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</si>
  <si>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</si>
  <si>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</si>
  <si>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</si>
  <si>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</si>
  <si>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</si>
  <si>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</si>
  <si>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</si>
  <si>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</si>
  <si>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</si>
  <si>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</si>
  <si>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</si>
  <si>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</si>
  <si>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</si>
  <si>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</si>
  <si>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</si>
  <si>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</si>
  <si>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</si>
  <si>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</si>
  <si>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</si>
  <si>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</si>
  <si>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</si>
  <si>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</si>
  <si>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</si>
  <si>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</si>
  <si>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</si>
  <si>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</si>
  <si>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</si>
  <si>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</si>
  <si>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</si>
  <si>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</si>
  <si>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</si>
  <si>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</si>
  <si>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</si>
  <si>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</si>
  <si>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</si>
  <si>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</si>
  <si>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</si>
  <si>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</si>
  <si>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</si>
  <si>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</si>
  <si>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</si>
  <si>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</si>
  <si>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</si>
  <si>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</si>
  <si>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</si>
  <si>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</si>
  <si>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</si>
  <si>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</si>
  <si>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</si>
  <si>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</si>
  <si>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</si>
  <si>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</si>
  <si>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</si>
  <si>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</si>
  <si>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</si>
  <si>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</si>
  <si>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</si>
  <si>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</si>
  <si>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</si>
  <si>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</si>
  <si>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</si>
  <si>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</si>
  <si>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</si>
  <si>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</si>
  <si>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</si>
  <si>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</si>
  <si>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</si>
  <si>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</si>
  <si>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</si>
  <si>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</si>
  <si>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</si>
  <si>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</si>
  <si>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</si>
  <si>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</si>
  <si>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</si>
  <si>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</si>
  <si>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</si>
  <si>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</si>
  <si>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</si>
  <si>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</si>
  <si>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</si>
  <si>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</si>
  <si>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</si>
  <si>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</si>
  <si>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</si>
  <si>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</si>
  <si>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</si>
  <si>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</si>
  <si>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</si>
  <si>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</si>
  <si>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</si>
  <si>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</si>
  <si>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</si>
  <si>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</si>
  <si>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</si>
  <si>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</si>
  <si>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</si>
  <si>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</si>
  <si>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</si>
  <si>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</si>
  <si>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</si>
  <si>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</si>
  <si>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</si>
  <si>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</si>
  <si>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</si>
  <si>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</si>
  <si>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</si>
  <si>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</si>
  <si>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</si>
  <si>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</si>
  <si>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</si>
  <si>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</si>
  <si>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</si>
  <si>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</si>
  <si>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</si>
  <si>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</si>
  <si>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</si>
  <si>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</si>
  <si>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</si>
  <si>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</si>
  <si>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</si>
  <si>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</si>
  <si>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</si>
  <si>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</si>
  <si>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</si>
  <si>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</si>
  <si>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</si>
  <si>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</si>
  <si>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</si>
  <si>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</si>
  <si>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</si>
  <si>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</si>
  <si>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</si>
  <si>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</si>
  <si>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</si>
  <si>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</si>
  <si>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</si>
  <si>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</si>
  <si>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</si>
  <si>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</si>
  <si>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</si>
  <si>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</si>
  <si>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</si>
  <si>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</si>
  <si>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</si>
  <si>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</si>
  <si>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</si>
  <si>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</si>
  <si>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</si>
  <si>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</si>
  <si>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</si>
  <si>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</si>
  <si>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</si>
  <si>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</si>
  <si>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</si>
  <si>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</si>
  <si>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</si>
  <si>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</si>
  <si>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</si>
  <si>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</si>
  <si>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</si>
  <si>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</si>
  <si>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</si>
  <si>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</si>
  <si>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</si>
  <si>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</si>
  <si>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</si>
  <si>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</si>
  <si>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</si>
  <si>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</si>
  <si>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</si>
  <si>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</si>
  <si>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</si>
  <si>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</si>
  <si>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</si>
  <si>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</si>
  <si>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</si>
  <si>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</si>
  <si>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</si>
  <si>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</si>
  <si>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</si>
  <si>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</si>
  <si>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</si>
  <si>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</si>
  <si>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</si>
  <si>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</si>
  <si>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</si>
  <si>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</si>
  <si>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</si>
  <si>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</si>
  <si>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</si>
  <si>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</si>
  <si>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</si>
  <si>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</si>
  <si>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</si>
  <si>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</si>
  <si>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</si>
  <si>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</si>
  <si>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</si>
  <si>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</si>
  <si>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</si>
  <si>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</si>
  <si>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</si>
  <si>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</si>
  <si>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</si>
  <si>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</si>
  <si>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</si>
  <si>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</si>
  <si>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</si>
  <si>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</si>
  <si>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</si>
  <si>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</si>
  <si>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</si>
  <si>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</si>
  <si>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</si>
  <si>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</si>
  <si>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</si>
  <si>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</si>
  <si>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</si>
  <si>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</si>
  <si>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</si>
  <si>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</si>
  <si>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</si>
  <si>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</si>
  <si>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</si>
  <si>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</si>
  <si>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</si>
  <si>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</si>
  <si>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</si>
  <si>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</si>
  <si>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</si>
  <si>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</si>
  <si>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</si>
  <si>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</si>
  <si>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</si>
  <si>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</si>
  <si>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</si>
  <si>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</si>
  <si>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</si>
  <si>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</si>
  <si>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</si>
  <si>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</si>
  <si>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</si>
  <si>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</si>
  <si>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</si>
  <si>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</si>
  <si>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</si>
  <si>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</si>
  <si>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</si>
  <si>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</si>
  <si>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</si>
  <si>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</si>
  <si>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</si>
  <si>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</si>
  <si>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</si>
  <si>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</si>
  <si>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</si>
  <si>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</si>
  <si>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</si>
  <si>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</si>
  <si>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</si>
  <si>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</si>
  <si>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</si>
  <si>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</si>
  <si>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</si>
  <si>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</si>
  <si>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</si>
  <si>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</si>
  <si>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</si>
  <si>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</si>
  <si>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</si>
  <si>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</si>
  <si>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</si>
  <si>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</si>
  <si>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</si>
  <si>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</si>
  <si>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</si>
  <si>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</si>
  <si>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</si>
  <si>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</si>
  <si>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</si>
  <si>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</si>
  <si>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</si>
  <si>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</si>
  <si>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</si>
  <si>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</si>
  <si>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</si>
  <si>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</si>
  <si>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</si>
  <si>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</si>
  <si>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</si>
  <si>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</si>
  <si>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</si>
  <si>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</si>
  <si>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</si>
  <si>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</si>
  <si>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</si>
  <si>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</si>
  <si>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</si>
  <si>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</si>
  <si>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</si>
  <si>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</si>
  <si>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</si>
  <si>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</si>
  <si>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</si>
  <si>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</si>
  <si>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</si>
  <si>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</si>
  <si>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</si>
  <si>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</si>
  <si>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</si>
  <si>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</si>
  <si>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</si>
  <si>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</si>
  <si>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</si>
  <si>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</si>
  <si>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</si>
  <si>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</si>
  <si>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</si>
  <si>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</si>
  <si>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</si>
  <si>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</si>
  <si>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</si>
  <si>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</si>
  <si>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</si>
  <si>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</si>
  <si>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</si>
  <si>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</si>
  <si>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</si>
  <si>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</si>
  <si>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</si>
  <si>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</si>
  <si>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</si>
  <si>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</si>
  <si>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</si>
  <si>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</si>
  <si>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</si>
  <si>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</si>
  <si>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</si>
  <si>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</si>
  <si>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</si>
  <si>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</si>
  <si>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</si>
  <si>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</si>
  <si>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</si>
  <si>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</si>
  <si>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</si>
  <si>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</si>
  <si>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</si>
  <si>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</si>
  <si>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</si>
  <si>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</si>
  <si>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</si>
  <si>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</si>
  <si>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</si>
  <si>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</si>
  <si>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</si>
  <si>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</si>
  <si>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</si>
  <si>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</si>
  <si>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</si>
  <si>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</si>
  <si>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</si>
  <si>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</si>
  <si>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</si>
  <si>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</si>
  <si>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</si>
  <si>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</si>
  <si>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</si>
  <si>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</si>
  <si>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</si>
  <si>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</si>
  <si>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</si>
  <si>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</si>
  <si>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</si>
  <si>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</si>
  <si>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</si>
  <si>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</si>
  <si>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</si>
  <si>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</si>
  <si>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</si>
  <si>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</si>
  <si>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</si>
  <si>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</si>
  <si>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</si>
  <si>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</si>
  <si>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</si>
  <si>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</si>
  <si>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</si>
  <si>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</si>
  <si>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</si>
  <si>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</si>
  <si>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</si>
  <si>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</si>
  <si>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</si>
  <si>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</si>
  <si>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</si>
  <si>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</si>
  <si>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</si>
  <si>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</si>
  <si>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</si>
  <si>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</si>
  <si>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</si>
  <si>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</si>
  <si>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</si>
  <si>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</si>
  <si>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</si>
  <si>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</si>
  <si>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</si>
  <si>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</si>
  <si>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</si>
  <si>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</si>
  <si>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</si>
  <si>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</si>
  <si>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</si>
  <si>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</si>
  <si>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</si>
  <si>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</si>
  <si>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</si>
  <si>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</si>
  <si>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</si>
  <si>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</si>
  <si>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</si>
  <si>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</si>
  <si>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</si>
  <si>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</si>
  <si>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</si>
  <si>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</si>
  <si>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</si>
  <si>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</si>
  <si>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</si>
  <si>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</si>
  <si>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</si>
  <si>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</si>
  <si>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</si>
  <si>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</si>
  <si>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</si>
  <si>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</si>
  <si>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</si>
  <si>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</si>
  <si>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</si>
  <si>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</si>
  <si>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</si>
  <si>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</si>
  <si>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</si>
  <si>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</si>
  <si>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</si>
  <si>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</si>
  <si>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</si>
  <si>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</si>
  <si>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</si>
  <si>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</si>
  <si>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</si>
  <si>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</si>
  <si>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</si>
  <si>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</si>
  <si>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</si>
  <si>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</si>
  <si>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</si>
  <si>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</si>
  <si>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</si>
  <si>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</si>
  <si>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</si>
  <si>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</si>
  <si>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</si>
  <si>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</si>
  <si>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</si>
  <si>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</si>
  <si>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</si>
  <si>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</si>
  <si>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</si>
  <si>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</si>
  <si>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</si>
  <si>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</si>
  <si>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</si>
  <si>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</si>
  <si>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</si>
  <si>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</si>
  <si>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</si>
  <si>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</si>
  <si>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</si>
  <si>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</si>
  <si>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</si>
  <si>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</si>
  <si>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</si>
  <si>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</si>
  <si>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</si>
  <si>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</si>
  <si>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</si>
  <si>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</si>
  <si>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</si>
  <si>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</si>
  <si>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</si>
  <si>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</si>
  <si>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</si>
  <si>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</si>
  <si>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</si>
  <si>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</si>
  <si>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</si>
  <si>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</si>
  <si>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</si>
  <si>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</si>
  <si>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</si>
  <si>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</si>
  <si>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</si>
  <si>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</si>
  <si>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</si>
  <si>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</si>
  <si>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</si>
  <si>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</si>
  <si>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</si>
  <si>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</si>
  <si>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</si>
  <si>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</si>
  <si>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</si>
  <si>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</si>
  <si>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</si>
  <si>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</si>
  <si>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</si>
  <si>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</si>
  <si>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</si>
  <si>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</si>
  <si>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</si>
  <si>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</si>
  <si>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</si>
  <si>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</si>
  <si>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</si>
  <si>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</si>
  <si>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</si>
  <si>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</si>
  <si>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</si>
  <si>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</si>
  <si>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</si>
  <si>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</si>
  <si>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</si>
  <si>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</si>
  <si>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</si>
  <si>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</si>
  <si>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</si>
  <si>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</si>
  <si>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</si>
  <si>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</si>
  <si>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</si>
  <si>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</si>
  <si>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</si>
  <si>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</si>
  <si>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</si>
  <si>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</si>
  <si>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</si>
  <si>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</si>
  <si>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</si>
  <si>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</si>
  <si>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</si>
  <si>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</si>
  <si>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</si>
  <si>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</si>
  <si>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</si>
  <si>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</si>
  <si>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</si>
  <si>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</si>
  <si>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</si>
  <si>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</si>
  <si>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</si>
  <si>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</si>
  <si>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</si>
  <si>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</si>
  <si>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</si>
  <si>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</si>
  <si>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</si>
  <si>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</si>
  <si>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</si>
  <si>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</si>
  <si>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</si>
  <si>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</si>
  <si>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</si>
  <si>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</si>
  <si>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</si>
  <si>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</si>
  <si>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</si>
  <si>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</si>
  <si>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</si>
  <si>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</si>
  <si>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</si>
  <si>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</si>
  <si>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</si>
  <si>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</si>
  <si>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</si>
  <si>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</si>
  <si>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</si>
  <si>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</si>
  <si>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</si>
  <si>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</si>
  <si>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</si>
  <si>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</si>
  <si>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</si>
  <si>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</si>
  <si>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</si>
  <si>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</si>
  <si>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</si>
  <si>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</si>
  <si>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</si>
  <si>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</si>
  <si>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</si>
  <si>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</si>
  <si>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</si>
  <si>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</si>
  <si>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</si>
  <si>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</si>
  <si>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</si>
  <si>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</si>
  <si>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</si>
  <si>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</si>
  <si>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</si>
  <si>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</si>
  <si>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</si>
  <si>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</si>
  <si>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</si>
  <si>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</si>
  <si>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</si>
  <si>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</si>
  <si>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</si>
  <si>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</si>
  <si>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</si>
  <si>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</si>
  <si>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</si>
  <si>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</si>
  <si>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</si>
  <si>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</si>
  <si>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</si>
  <si>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</si>
  <si>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</si>
  <si>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</si>
  <si>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</si>
  <si>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</si>
  <si>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</si>
  <si>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</si>
  <si>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</si>
  <si>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</si>
  <si>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</si>
  <si>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</si>
  <si>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</si>
  <si>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</si>
  <si>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</si>
  <si>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</si>
  <si>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</si>
  <si>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</si>
  <si>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</si>
  <si>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</si>
  <si>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</si>
  <si>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</si>
  <si>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</si>
  <si>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</si>
  <si>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</si>
  <si>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</si>
  <si>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</si>
  <si>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</si>
  <si>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</si>
  <si>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</si>
  <si>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</si>
  <si>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</si>
  <si>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</si>
  <si>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</si>
  <si>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</si>
  <si>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</si>
  <si>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</si>
  <si>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</si>
  <si>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</si>
  <si>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</si>
  <si>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</si>
  <si>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</si>
  <si>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</si>
  <si>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</si>
  <si>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</si>
  <si>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</si>
  <si>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</si>
  <si>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</si>
  <si>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</si>
  <si>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</si>
  <si>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</si>
  <si>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</si>
  <si>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</si>
  <si>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</si>
  <si>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</si>
  <si>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</si>
  <si>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</si>
  <si>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</si>
  <si>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</si>
  <si>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</si>
  <si>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</si>
  <si>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</si>
  <si>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</si>
  <si>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</si>
  <si>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</si>
  <si>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</si>
  <si>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</si>
  <si>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</si>
  <si>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</si>
  <si>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</si>
  <si>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</si>
  <si>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</si>
  <si>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</si>
  <si>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</si>
  <si>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</si>
  <si>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</si>
  <si>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</si>
  <si>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</si>
  <si>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</si>
  <si>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</si>
  <si>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</si>
  <si>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</si>
  <si>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</si>
  <si>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</si>
  <si>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</si>
  <si>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</si>
  <si>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</si>
  <si>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</si>
  <si>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</si>
  <si>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</si>
  <si>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</si>
  <si>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</si>
  <si>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</si>
  <si>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</si>
  <si>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</si>
  <si>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</si>
  <si>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</si>
  <si>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</si>
  <si>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</si>
  <si>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</si>
  <si>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</si>
  <si>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</si>
  <si>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</si>
  <si>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</si>
  <si>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</si>
  <si>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</si>
  <si>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</si>
  <si>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</si>
  <si>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</si>
  <si>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</si>
  <si>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</si>
  <si>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</si>
  <si>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</si>
  <si>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</si>
  <si>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</si>
  <si>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</si>
  <si>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</si>
  <si>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</si>
  <si>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</si>
  <si>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</si>
  <si>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</si>
  <si>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</si>
  <si>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</si>
  <si>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</si>
  <si>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</si>
  <si>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</si>
  <si>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</si>
  <si>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</si>
  <si>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</si>
  <si>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</si>
  <si>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</si>
  <si>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</si>
  <si>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</si>
  <si>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</si>
  <si>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</si>
  <si>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</si>
  <si>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</si>
  <si>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</si>
  <si>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</si>
  <si>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</si>
  <si>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</si>
  <si>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</si>
  <si>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</si>
  <si>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</si>
  <si>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</si>
  <si>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</si>
  <si>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</si>
  <si>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</si>
  <si>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</si>
  <si>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</si>
  <si>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</si>
  <si>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</si>
  <si>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</si>
  <si>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</si>
  <si>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</si>
  <si>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</si>
  <si>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</si>
  <si>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</si>
  <si>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</si>
  <si>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</si>
  <si>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</si>
  <si>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</si>
  <si>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</si>
  <si>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</si>
  <si>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</si>
  <si>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</si>
  <si>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</si>
  <si>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</si>
  <si>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</si>
  <si>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</si>
  <si>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</si>
  <si>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</si>
  <si>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</si>
  <si>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</si>
  <si>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</si>
  <si>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</si>
  <si>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</si>
  <si>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</si>
  <si>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</si>
  <si>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</si>
  <si>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</si>
  <si>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</si>
  <si>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</si>
  <si>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</si>
  <si>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</si>
  <si>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</si>
  <si>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</si>
  <si>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</si>
  <si>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</si>
  <si>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</si>
  <si>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</si>
  <si>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</si>
  <si>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</si>
  <si>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</si>
  <si>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</si>
  <si>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</si>
  <si>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</si>
  <si>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</si>
  <si>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</si>
  <si>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</si>
  <si>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</si>
  <si>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</si>
  <si>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</si>
  <si>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</si>
  <si>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</si>
  <si>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</si>
  <si>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</si>
  <si>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</si>
  <si>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</si>
  <si>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</si>
  <si>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</si>
  <si>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</si>
  <si>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</si>
  <si>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</si>
  <si>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</si>
  <si>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</si>
  <si>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</si>
  <si>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</si>
  <si>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</si>
  <si>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</si>
  <si>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</si>
  <si>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</si>
  <si>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</si>
  <si>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</si>
  <si>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</si>
  <si>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</si>
  <si>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</si>
  <si>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</si>
  <si>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</si>
  <si>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</si>
  <si>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</si>
  <si>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</si>
  <si>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</si>
  <si>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</si>
  <si>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</si>
  <si>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</si>
  <si>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</si>
  <si>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</si>
  <si>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</si>
  <si>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</si>
  <si>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</si>
  <si>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</si>
  <si>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</si>
  <si>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</si>
  <si>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</si>
  <si>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</si>
  <si>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</si>
  <si>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</si>
  <si>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</si>
  <si>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</si>
  <si>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</si>
  <si>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</si>
  <si>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</si>
  <si>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</si>
  <si>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</si>
  <si>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</si>
  <si>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</si>
  <si>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</si>
  <si>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</si>
  <si>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</si>
  <si>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</si>
  <si>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</si>
  <si>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</si>
  <si>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</si>
  <si>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</si>
  <si>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</si>
  <si>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</si>
  <si>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</si>
  <si>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</si>
  <si>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</si>
  <si>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</si>
  <si>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</si>
  <si>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</si>
  <si>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</si>
  <si>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</si>
  <si>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</si>
  <si>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</si>
  <si>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</si>
  <si>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</si>
  <si>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</si>
  <si>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</si>
  <si>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</si>
  <si>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</si>
  <si>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</si>
  <si>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</si>
  <si>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</si>
  <si>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</si>
  <si>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</si>
  <si>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</si>
  <si>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</si>
  <si>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</si>
  <si>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</si>
  <si>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</si>
  <si>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</si>
  <si>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</si>
  <si>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</si>
  <si>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</si>
  <si>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</si>
  <si>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</si>
  <si>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</si>
  <si>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</si>
  <si>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</si>
  <si>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</si>
  <si>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</si>
  <si>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</si>
  <si>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</si>
  <si>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</si>
  <si>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</si>
  <si>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</si>
  <si>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</si>
  <si>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</si>
  <si>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</si>
  <si>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</si>
  <si>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</si>
  <si>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</si>
  <si>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</si>
  <si>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</si>
  <si>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</si>
  <si>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</si>
  <si>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</si>
  <si>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</si>
  <si>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</si>
  <si>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</si>
  <si>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</si>
  <si>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</si>
  <si>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</si>
  <si>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</si>
  <si>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</si>
  <si>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</si>
  <si>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</si>
  <si>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</si>
  <si>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</si>
  <si>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</si>
  <si>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</si>
  <si>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</si>
  <si>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</si>
  <si>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</si>
  <si>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</si>
  <si>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</si>
  <si>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</si>
  <si>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</si>
  <si>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</si>
  <si>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</si>
  <si>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</si>
  <si>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</si>
  <si>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</si>
  <si>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</si>
  <si>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</si>
  <si>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</si>
  <si>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</si>
  <si>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</si>
  <si>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</si>
  <si>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</si>
  <si>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</si>
  <si>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</si>
  <si>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</si>
  <si>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</si>
  <si>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</si>
  <si>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</si>
  <si>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</si>
  <si>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</si>
  <si>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</si>
  <si>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</si>
  <si>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</si>
  <si>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</si>
  <si>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</si>
  <si>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</si>
  <si>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</si>
  <si>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</si>
  <si>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</si>
  <si>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</si>
  <si>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</si>
  <si>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</si>
  <si>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</si>
  <si>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</si>
  <si>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</si>
  <si>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</si>
  <si>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</si>
  <si>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</si>
  <si>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</si>
  <si>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</si>
  <si>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</si>
  <si>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</si>
  <si>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</si>
  <si>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</si>
  <si>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</si>
  <si>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</si>
  <si>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</si>
  <si>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</si>
  <si>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</si>
  <si>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</si>
  <si>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</si>
  <si>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</si>
  <si>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</si>
  <si>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</si>
  <si>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</si>
  <si>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</si>
  <si>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</si>
  <si>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</si>
  <si>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</si>
  <si>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</si>
  <si>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</si>
  <si>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</si>
  <si>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</si>
  <si>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</si>
  <si>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</si>
  <si>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</si>
  <si>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</si>
  <si>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</si>
  <si>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</si>
  <si>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</si>
  <si>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</si>
  <si>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</si>
  <si>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</si>
  <si>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</si>
  <si>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</si>
  <si>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</si>
  <si>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</si>
  <si>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</si>
  <si>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</si>
  <si>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</si>
  <si>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</si>
  <si>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</si>
  <si>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</si>
  <si>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</si>
  <si>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</si>
  <si>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</si>
  <si>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</si>
  <si>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</si>
  <si>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</si>
  <si>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</si>
  <si>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</si>
  <si>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</si>
  <si>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</si>
  <si>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</si>
  <si>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</si>
  <si>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</si>
  <si>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</si>
  <si>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</si>
  <si>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</si>
  <si>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</si>
  <si>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</si>
  <si>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</si>
  <si>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</si>
  <si>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</si>
  <si>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</si>
  <si>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</si>
  <si>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</si>
  <si>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</si>
  <si>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</si>
  <si>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</si>
  <si>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</si>
  <si>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</si>
  <si>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</si>
  <si>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</si>
  <si>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</si>
  <si>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</si>
  <si>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</si>
  <si>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</si>
  <si>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</si>
  <si>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</si>
  <si>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</si>
  <si>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</si>
  <si>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</si>
  <si>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</si>
  <si>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</si>
  <si>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</si>
  <si>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</si>
  <si>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</si>
  <si>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</si>
  <si>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</si>
  <si>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</si>
  <si>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</si>
  <si>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</si>
  <si>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</si>
  <si>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</si>
  <si>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</si>
  <si>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</si>
  <si>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</si>
  <si>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</si>
  <si>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</si>
  <si>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</si>
  <si>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</si>
  <si>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</si>
  <si>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</si>
  <si>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</si>
  <si>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</si>
  <si>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</si>
  <si>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</si>
  <si>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</si>
  <si>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</si>
  <si>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</si>
  <si>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</si>
  <si>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</si>
  <si>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</si>
  <si>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</si>
  <si>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</si>
  <si>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</si>
  <si>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</si>
  <si>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</si>
  <si>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</si>
  <si>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</si>
  <si>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</si>
  <si>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</si>
  <si>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</si>
  <si>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</si>
  <si>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</si>
  <si>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</si>
  <si>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</si>
  <si>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</si>
  <si>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</si>
  <si>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</si>
  <si>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</si>
  <si>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</si>
  <si>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</si>
  <si>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</si>
  <si>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</si>
  <si>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</si>
  <si>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</si>
  <si>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</si>
  <si>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</si>
  <si>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</si>
  <si>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</si>
  <si>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</si>
  <si>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</si>
  <si>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</si>
  <si>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</si>
  <si>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</si>
  <si>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</si>
  <si>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</si>
  <si>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</si>
  <si>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</si>
  <si>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</si>
  <si>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</si>
  <si>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</si>
  <si>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</si>
  <si>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</si>
  <si>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</si>
  <si>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</si>
  <si>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</si>
  <si>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</si>
  <si>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</si>
  <si>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</si>
  <si>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</si>
  <si>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</si>
  <si>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</si>
  <si>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</si>
  <si>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</si>
  <si>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</si>
  <si>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</si>
  <si>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</si>
  <si>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</si>
  <si>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</si>
  <si>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</si>
  <si>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</si>
  <si>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</si>
  <si>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</si>
  <si>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</si>
  <si>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</si>
  <si>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</si>
  <si>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</si>
  <si>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</si>
  <si>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</si>
  <si>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</si>
  <si>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</si>
  <si>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</si>
  <si>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</si>
  <si>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</si>
  <si>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</si>
  <si>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</si>
  <si>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</si>
  <si>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</si>
  <si>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</si>
  <si>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</si>
  <si>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</si>
  <si>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</si>
  <si>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</si>
  <si>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</si>
  <si>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</si>
  <si>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</si>
  <si>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</si>
  <si>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</si>
  <si>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</si>
  <si>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</si>
  <si>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</si>
  <si>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</si>
  <si>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</si>
  <si>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</si>
  <si>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</si>
  <si>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</si>
  <si>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</si>
  <si>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</si>
  <si>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</si>
  <si>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</si>
  <si>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</si>
  <si>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</si>
  <si>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</si>
  <si>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</si>
  <si>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</si>
  <si>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</si>
  <si>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</si>
  <si>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</si>
  <si>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</si>
  <si>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</si>
  <si>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</si>
  <si>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</si>
  <si>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</si>
  <si>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</si>
  <si>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</si>
  <si>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</si>
  <si>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</si>
  <si>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</si>
  <si>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</si>
  <si>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</si>
  <si>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</si>
  <si>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</si>
  <si>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</si>
  <si>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</si>
  <si>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</si>
  <si>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</si>
  <si>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</si>
  <si>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</si>
  <si>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</si>
  <si>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</si>
  <si>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</si>
  <si>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</si>
  <si>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</si>
  <si>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</si>
  <si>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</si>
  <si>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</si>
  <si>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</si>
  <si>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</si>
  <si>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</si>
  <si>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</si>
  <si>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</si>
  <si>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</si>
  <si>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</si>
  <si>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</si>
  <si>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</si>
  <si>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</si>
  <si>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</si>
  <si>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</si>
  <si>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</si>
  <si>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</si>
  <si>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</si>
  <si>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</si>
  <si>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</si>
  <si>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</si>
  <si>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</si>
  <si>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</si>
  <si>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</si>
  <si>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</si>
  <si>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</si>
  <si>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</si>
  <si>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</si>
  <si>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</si>
  <si>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</si>
  <si>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</si>
  <si>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</si>
  <si>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</si>
  <si>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</si>
  <si>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</si>
  <si>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</si>
  <si>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</si>
  <si>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</si>
  <si>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</si>
  <si>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</si>
  <si>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</si>
  <si>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</si>
  <si>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</si>
  <si>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</si>
  <si>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</si>
  <si>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</si>
  <si>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</si>
  <si>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</si>
  <si>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</si>
  <si>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</si>
  <si>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</si>
  <si>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</si>
  <si>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</si>
  <si>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</si>
  <si>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</si>
  <si>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</si>
  <si>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</si>
  <si>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</si>
  <si>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</si>
  <si>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</si>
  <si>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</si>
  <si>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</si>
  <si>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</si>
  <si>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</si>
  <si>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</si>
  <si>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</si>
  <si>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</si>
  <si>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</si>
  <si>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</si>
  <si>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</si>
  <si>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</si>
  <si>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</si>
  <si>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</si>
  <si>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</si>
  <si>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</si>
  <si>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</si>
  <si>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</si>
  <si>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</si>
  <si>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</si>
  <si>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</si>
  <si>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</si>
  <si>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</si>
  <si>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</si>
  <si>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</si>
  <si>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</si>
  <si>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</si>
  <si>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</si>
  <si>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</si>
  <si>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</si>
  <si>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</si>
  <si>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</si>
  <si>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</si>
  <si>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</si>
  <si>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</si>
  <si>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</si>
  <si>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</si>
  <si>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</si>
  <si>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</si>
  <si>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</si>
  <si>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</si>
  <si>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</si>
  <si>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</si>
  <si>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</si>
  <si>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</si>
  <si>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</si>
  <si>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</si>
  <si>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</si>
  <si>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</si>
  <si>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</si>
  <si>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</si>
  <si>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</si>
  <si>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</si>
  <si>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</si>
  <si>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</si>
  <si>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</si>
  <si>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</si>
  <si>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</si>
  <si>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</si>
  <si>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</si>
  <si>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</si>
  <si>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</si>
  <si>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</si>
  <si>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</si>
  <si>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</si>
  <si>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</si>
  <si>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</si>
  <si>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</si>
  <si>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</si>
  <si>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</si>
  <si>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</si>
  <si>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</si>
  <si>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</si>
  <si>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</si>
  <si>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</si>
  <si>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</si>
  <si>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</si>
  <si>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</si>
  <si>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</si>
  <si>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</si>
  <si>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</si>
  <si>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</si>
  <si>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</si>
  <si>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</si>
  <si>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</si>
  <si>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</si>
  <si>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</si>
  <si>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</si>
  <si>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</si>
  <si>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</si>
  <si>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</si>
  <si>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</si>
  <si>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</si>
  <si>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</si>
  <si>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</si>
  <si>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</si>
  <si>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</si>
  <si>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</si>
  <si>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</si>
  <si>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</si>
  <si>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</si>
  <si>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</si>
  <si>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</si>
  <si>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</si>
  <si>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</si>
  <si>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</si>
  <si>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</si>
  <si>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</si>
  <si>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</si>
  <si>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</si>
  <si>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</si>
  <si>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</si>
  <si>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</si>
  <si>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</si>
  <si>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</si>
  <si>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</si>
  <si>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</si>
  <si>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</si>
  <si>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</si>
  <si>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</si>
  <si>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</si>
  <si>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</si>
  <si>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</si>
  <si>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</si>
  <si>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</si>
  <si>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</si>
  <si>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</si>
  <si>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</si>
  <si>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</si>
  <si>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</si>
  <si>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</si>
  <si>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</si>
  <si>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</si>
  <si>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</si>
  <si>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</si>
  <si>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</si>
  <si>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</si>
  <si>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</si>
  <si>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</si>
  <si>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</si>
  <si>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</si>
  <si>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</si>
  <si>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</si>
  <si>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</si>
  <si>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</si>
  <si>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</si>
  <si>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</si>
  <si>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</si>
  <si>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</si>
  <si>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</si>
  <si>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</si>
  <si>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</si>
  <si>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</si>
  <si>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</si>
  <si>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</si>
  <si>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</si>
  <si>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</si>
  <si>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</si>
  <si>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</si>
  <si>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</si>
  <si>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</si>
  <si>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</si>
  <si>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</si>
  <si>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</si>
  <si>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</si>
  <si>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</si>
  <si>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</si>
  <si>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</si>
  <si>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</si>
  <si>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</si>
  <si>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</si>
  <si>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</si>
  <si>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</si>
  <si>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</si>
  <si>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</si>
  <si>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</si>
  <si>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</si>
  <si>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</si>
  <si>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</si>
  <si>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</si>
  <si>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</si>
  <si>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</si>
  <si>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</si>
  <si>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</si>
  <si>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</si>
  <si>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</si>
  <si>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</si>
  <si>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</si>
  <si>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</si>
  <si>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</si>
  <si>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</si>
  <si>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</si>
  <si>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</si>
  <si>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</si>
  <si>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</si>
  <si>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</si>
  <si>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</si>
  <si>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</si>
  <si>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</si>
  <si>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</si>
  <si>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</si>
  <si>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</si>
  <si>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</si>
  <si>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</si>
  <si>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</si>
  <si>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</si>
  <si>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</si>
  <si>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</si>
  <si>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</si>
  <si>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</si>
  <si>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</si>
  <si>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</si>
  <si>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</si>
  <si>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</si>
  <si>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</si>
  <si>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</si>
  <si>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</si>
  <si>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</si>
  <si>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</si>
  <si>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</si>
  <si>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</si>
  <si>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</si>
  <si>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</si>
  <si>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</si>
  <si>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</si>
  <si>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</si>
  <si>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</si>
  <si>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</si>
  <si>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</si>
  <si>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</si>
  <si>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</si>
  <si>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</si>
  <si>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</si>
  <si>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</si>
  <si>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</si>
  <si>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</si>
  <si>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</si>
  <si>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</si>
  <si>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</si>
  <si>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</si>
  <si>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</si>
  <si>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</si>
  <si>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</si>
  <si>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</si>
  <si>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</si>
  <si>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</si>
  <si>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</si>
  <si>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</si>
  <si>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</si>
  <si>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</si>
  <si>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</si>
  <si>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</si>
  <si>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</si>
  <si>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</si>
  <si>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</si>
  <si>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</si>
  <si>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</si>
  <si>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</si>
  <si>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</si>
  <si>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</si>
  <si>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</si>
  <si>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</si>
  <si>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</si>
  <si>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</si>
  <si>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</si>
  <si>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</si>
  <si>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</si>
  <si>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</si>
  <si>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</si>
  <si>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</si>
  <si>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</si>
  <si>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</si>
  <si>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</si>
  <si>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</si>
  <si>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</si>
  <si>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</si>
  <si>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</si>
  <si>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</si>
  <si>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</si>
  <si>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</si>
  <si>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</si>
  <si>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</si>
  <si>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</si>
  <si>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</si>
  <si>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</si>
  <si>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</si>
  <si>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</si>
  <si>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</si>
  <si>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</si>
  <si>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</si>
  <si>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</si>
  <si>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</si>
  <si>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</si>
  <si>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</si>
  <si>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</si>
  <si>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</si>
  <si>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</si>
  <si>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</si>
  <si>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</si>
  <si>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</si>
  <si>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</si>
  <si>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</si>
  <si>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</si>
  <si>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</si>
  <si>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</si>
  <si>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</si>
  <si>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</si>
  <si>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</si>
  <si>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</si>
  <si>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</si>
  <si>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</si>
  <si>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</si>
  <si>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</si>
  <si>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</si>
  <si>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</si>
  <si>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</si>
  <si>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</si>
  <si>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</si>
  <si>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</si>
  <si>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</si>
  <si>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</si>
  <si>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</si>
  <si>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</si>
  <si>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</si>
  <si>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</si>
  <si>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</si>
  <si>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</si>
  <si>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</si>
  <si>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</si>
  <si>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</si>
  <si>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</si>
  <si>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</si>
  <si>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</si>
  <si>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</si>
  <si>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</si>
  <si>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</si>
  <si>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</si>
  <si>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</si>
  <si>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</si>
  <si>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</si>
  <si>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</si>
  <si>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</si>
  <si>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</si>
  <si>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</si>
  <si>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</si>
  <si>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</si>
  <si>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</si>
  <si>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</si>
  <si>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</si>
  <si>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</si>
  <si>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</si>
  <si>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</si>
  <si>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</si>
  <si>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</si>
  <si>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</si>
  <si>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</si>
  <si>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</si>
  <si>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</si>
  <si>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</si>
  <si>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</si>
  <si>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</si>
  <si>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</si>
  <si>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</si>
  <si>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</si>
  <si>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</si>
  <si>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</si>
  <si>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</si>
  <si>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</si>
  <si>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</si>
  <si>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</si>
  <si>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</si>
  <si>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</si>
  <si>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</si>
  <si>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</si>
  <si>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</si>
  <si>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</si>
  <si>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</si>
  <si>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</si>
  <si>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</si>
  <si>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</si>
  <si>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</si>
  <si>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</si>
  <si>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</si>
  <si>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</si>
  <si>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</si>
  <si>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</si>
  <si>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</si>
  <si>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</si>
  <si>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</si>
  <si>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</si>
  <si>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</si>
  <si>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</si>
  <si>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</si>
  <si>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</si>
  <si>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</si>
  <si>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</si>
  <si>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</si>
  <si>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</si>
  <si>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</si>
  <si>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</si>
  <si>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</si>
  <si>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</si>
  <si>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</si>
  <si>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</si>
  <si>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</si>
  <si>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</si>
  <si>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</si>
  <si>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</si>
  <si>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</si>
  <si>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</si>
  <si>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</si>
  <si>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</si>
  <si>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</si>
  <si>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</si>
  <si>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</si>
  <si>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</si>
  <si>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</si>
  <si>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</si>
  <si>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</si>
  <si>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</si>
  <si>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</si>
  <si>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</si>
  <si>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</si>
  <si>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</si>
  <si>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</si>
  <si>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</si>
  <si>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</si>
  <si>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</si>
  <si>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</si>
  <si>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</si>
  <si>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</si>
  <si>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</si>
  <si>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</si>
  <si>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</si>
  <si>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</si>
  <si>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</si>
  <si>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</si>
  <si>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</si>
  <si>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</si>
  <si>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</si>
  <si>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</si>
  <si>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</si>
  <si>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</si>
  <si>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</si>
  <si>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</si>
  <si>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</si>
  <si>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</si>
  <si>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</si>
  <si>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</si>
  <si>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</si>
  <si>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</si>
  <si>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</si>
  <si>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</si>
  <si>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</si>
  <si>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</si>
  <si>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</si>
  <si>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</si>
  <si>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</si>
  <si>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</si>
  <si>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</si>
  <si>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</si>
  <si>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</si>
  <si>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</si>
  <si>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</si>
  <si>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</si>
  <si>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</si>
  <si>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</si>
  <si>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</si>
  <si>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</si>
  <si>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</si>
  <si>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</si>
  <si>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</si>
  <si>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</si>
  <si>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</si>
  <si>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</si>
  <si>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</si>
  <si>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</si>
  <si>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</si>
  <si>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</si>
  <si>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</si>
  <si>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</si>
  <si>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</si>
  <si>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</si>
  <si>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</si>
  <si>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</si>
  <si>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</si>
  <si>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</si>
  <si>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</si>
  <si>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</si>
  <si>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</si>
  <si>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</si>
  <si>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</si>
  <si>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</si>
  <si>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</si>
  <si>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</si>
  <si>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</si>
  <si>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</si>
  <si>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</si>
  <si>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</si>
  <si>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</si>
  <si>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</si>
  <si>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</si>
  <si>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</si>
  <si>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</si>
  <si>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</si>
  <si>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</si>
  <si>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</si>
  <si>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</si>
  <si>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</si>
  <si>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</si>
  <si>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</si>
  <si>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</si>
  <si>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</si>
  <si>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</si>
  <si>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</si>
  <si>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</si>
  <si>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</si>
  <si>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</si>
  <si>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</si>
  <si>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</si>
  <si>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</si>
  <si>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</si>
  <si>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</si>
  <si>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</si>
  <si>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</si>
  <si>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</si>
  <si>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</si>
  <si>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</si>
  <si>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</si>
  <si>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</si>
  <si>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</si>
  <si>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</si>
  <si>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</si>
  <si>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</si>
  <si>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</si>
  <si>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</si>
  <si>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</si>
  <si>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</si>
  <si>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</si>
  <si>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</si>
  <si>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</si>
  <si>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</si>
  <si>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</si>
  <si>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</si>
  <si>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</si>
  <si>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</si>
  <si>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</si>
  <si>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</si>
  <si>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</si>
  <si>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</si>
  <si>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</si>
  <si>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</si>
  <si>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</si>
  <si>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</si>
  <si>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</si>
  <si>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</si>
  <si>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</si>
  <si>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</si>
  <si>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</si>
  <si>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</si>
  <si>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</si>
  <si>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</si>
  <si>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</si>
  <si>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</si>
  <si>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</si>
  <si>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</si>
  <si>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</si>
  <si>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</si>
  <si>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</si>
  <si>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</si>
  <si>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</si>
  <si>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</si>
  <si>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</si>
  <si>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</si>
  <si>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</si>
  <si>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</si>
  <si>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</si>
  <si>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</si>
  <si>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</si>
  <si>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</si>
  <si>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</si>
  <si>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</si>
  <si>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</si>
  <si>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</si>
  <si>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</si>
  <si>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</si>
  <si>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</si>
  <si>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</si>
  <si>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</si>
  <si>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</si>
  <si>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</si>
  <si>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</si>
  <si>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</si>
  <si>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</si>
  <si>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</si>
  <si>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</si>
  <si>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</si>
  <si>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</si>
  <si>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</si>
  <si>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</si>
  <si>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</si>
  <si>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</si>
  <si>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</si>
  <si>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</si>
  <si>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</si>
  <si>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</si>
  <si>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</si>
  <si>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</si>
  <si>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</si>
  <si>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</si>
  <si>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</si>
  <si>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</si>
  <si>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</si>
  <si>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</si>
  <si>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</si>
  <si>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</si>
  <si>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</si>
  <si>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</si>
  <si>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</si>
  <si>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</si>
  <si>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</si>
  <si>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</si>
  <si>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</si>
  <si>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</si>
  <si>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</si>
  <si>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</si>
  <si>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</si>
  <si>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</si>
  <si>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</si>
  <si>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</si>
  <si>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</si>
  <si>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</si>
  <si>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</si>
  <si>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</si>
  <si>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</si>
  <si>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</si>
  <si>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</si>
  <si>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</si>
  <si>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</si>
  <si>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</si>
  <si>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</si>
  <si>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</si>
  <si>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</si>
  <si>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</si>
  <si>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</si>
  <si>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</si>
  <si>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</si>
  <si>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</si>
  <si>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</si>
  <si>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</si>
  <si>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</si>
  <si>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</si>
  <si>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</si>
  <si>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</si>
  <si>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</si>
  <si>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</si>
  <si>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</si>
  <si>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</si>
  <si>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</si>
  <si>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</si>
  <si>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</si>
  <si>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</si>
  <si>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</si>
  <si>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</si>
  <si>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</si>
  <si>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</si>
  <si>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</si>
  <si>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</si>
  <si>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</si>
  <si>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</si>
  <si>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</si>
  <si>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</si>
  <si>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</si>
  <si>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</si>
  <si>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</si>
  <si>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</si>
  <si>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</si>
  <si>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</si>
  <si>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</si>
  <si>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</si>
  <si>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</si>
  <si>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</si>
  <si>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</si>
  <si>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</si>
  <si>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</si>
  <si>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</si>
  <si>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</si>
  <si>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</si>
  <si>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</si>
  <si>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</si>
  <si>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</si>
  <si>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</si>
  <si>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</si>
  <si>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</si>
  <si>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</si>
  <si>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</si>
  <si>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</si>
  <si>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</si>
  <si>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</si>
  <si>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</si>
  <si>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</si>
  <si>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</si>
  <si>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</si>
  <si>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</si>
  <si>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</si>
  <si>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</si>
  <si>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</si>
  <si>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</si>
  <si>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</si>
  <si>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</si>
  <si>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</si>
  <si>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</si>
  <si>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</si>
  <si>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</si>
  <si>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</si>
  <si>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</si>
  <si>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</si>
  <si>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</si>
  <si>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</si>
  <si>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</si>
  <si>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</si>
  <si>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</si>
  <si>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</si>
  <si>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</si>
  <si>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</si>
  <si>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</si>
  <si>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</si>
  <si>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</si>
  <si>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</si>
  <si>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</si>
  <si>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</si>
  <si>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</si>
  <si>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</si>
  <si>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</si>
  <si>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</si>
  <si>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</si>
  <si>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</si>
  <si>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</si>
  <si>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</si>
  <si>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</si>
  <si>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</si>
  <si>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</si>
  <si>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</si>
  <si>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</si>
  <si>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</si>
  <si>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</si>
  <si>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</si>
  <si>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</si>
  <si>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</si>
  <si>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</si>
  <si>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</si>
  <si>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</si>
  <si>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</si>
  <si>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</si>
  <si>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</si>
  <si>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</si>
  <si>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</si>
  <si>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</si>
  <si>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</si>
  <si>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</si>
  <si>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</si>
  <si>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</si>
  <si>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</si>
  <si>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</si>
  <si>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</si>
  <si>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</si>
  <si>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</si>
  <si>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</si>
  <si>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</si>
  <si>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</si>
  <si>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</si>
  <si>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</si>
  <si>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</si>
  <si>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</si>
  <si>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</si>
  <si>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</si>
  <si>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</si>
  <si>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</si>
  <si>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</si>
  <si>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</si>
  <si>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</si>
  <si>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</si>
  <si>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</si>
  <si>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</si>
  <si>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</si>
  <si>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</si>
  <si>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</si>
  <si>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</si>
  <si>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</si>
  <si>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</si>
  <si>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</si>
  <si>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</si>
  <si>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</si>
  <si>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</si>
  <si>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</si>
  <si>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</si>
  <si>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</si>
  <si>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</si>
  <si>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</si>
  <si>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</si>
  <si>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</si>
  <si>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</si>
  <si>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</si>
  <si>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</si>
  <si>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</si>
  <si>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</si>
  <si>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</si>
  <si>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</si>
  <si>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</si>
  <si>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</si>
  <si>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</si>
  <si>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</si>
  <si>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</si>
  <si>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</si>
  <si>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</si>
  <si>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</si>
  <si>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</si>
  <si>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</si>
  <si>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</si>
  <si>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</si>
  <si>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</si>
  <si>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</si>
  <si>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</si>
  <si>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</si>
  <si>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</si>
  <si>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</si>
  <si>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</si>
  <si>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</si>
  <si>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</si>
  <si>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</si>
  <si>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</si>
  <si>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</si>
  <si>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</si>
  <si>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</si>
  <si>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</si>
  <si>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</si>
  <si>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</si>
  <si>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</si>
  <si>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</si>
  <si>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</si>
  <si>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</si>
  <si>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</si>
  <si>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</si>
  <si>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</si>
  <si>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</si>
  <si>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</si>
  <si>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</si>
  <si>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</si>
  <si>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</si>
  <si>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</si>
  <si>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</si>
  <si>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</si>
  <si>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</si>
  <si>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</si>
  <si>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</si>
  <si>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</si>
  <si>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</si>
  <si>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</si>
  <si>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</si>
  <si>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</si>
  <si>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</si>
  <si>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</si>
  <si>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</si>
  <si>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</si>
  <si>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</si>
  <si>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</si>
  <si>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</si>
  <si>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</si>
  <si>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</si>
  <si>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</si>
  <si>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</si>
  <si>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</si>
  <si>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</si>
  <si>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</si>
  <si>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</si>
  <si>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</si>
  <si>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</si>
  <si>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</si>
  <si>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</si>
  <si>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</si>
  <si>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</si>
  <si>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</si>
  <si>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</si>
  <si>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</si>
  <si>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</si>
  <si>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</si>
  <si>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</si>
  <si>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</si>
  <si>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</si>
  <si>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</si>
  <si>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</si>
  <si>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</si>
  <si>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</si>
  <si>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</si>
  <si>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</si>
  <si>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</si>
  <si>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</si>
  <si>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</si>
  <si>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</si>
  <si>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</si>
  <si>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</si>
  <si>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</si>
  <si>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</si>
  <si>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</si>
  <si>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</si>
  <si>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</si>
  <si>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</si>
  <si>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</si>
  <si>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</si>
  <si>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</si>
  <si>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</si>
  <si>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</si>
  <si>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</si>
  <si>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</si>
  <si>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</si>
  <si>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</si>
  <si>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</si>
  <si>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</si>
  <si>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</si>
  <si>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</si>
  <si>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</si>
  <si>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</si>
  <si>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</si>
  <si>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</si>
  <si>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</si>
  <si>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</si>
  <si>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</si>
  <si>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</si>
  <si>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</si>
  <si>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</si>
  <si>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</si>
  <si>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</si>
  <si>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</si>
  <si>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</si>
  <si>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</si>
  <si>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</si>
  <si>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</si>
  <si>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</si>
  <si>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</si>
  <si>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</si>
  <si>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</si>
  <si>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</si>
  <si>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</si>
  <si>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</si>
  <si>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</si>
  <si>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</si>
  <si>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</si>
  <si>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</si>
  <si>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</si>
  <si>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</si>
  <si>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</si>
  <si>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</si>
  <si>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</si>
  <si>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</si>
  <si>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</si>
  <si>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</si>
  <si>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</si>
  <si>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</si>
  <si>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</si>
  <si>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</si>
  <si>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</si>
  <si>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</si>
  <si>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</si>
  <si>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</si>
  <si>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</si>
  <si>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</si>
  <si>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</si>
  <si>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</si>
  <si>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</si>
  <si>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</si>
  <si>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</si>
  <si>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</si>
  <si>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</si>
  <si>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</si>
  <si>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</si>
  <si>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</si>
  <si>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</si>
  <si>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</si>
  <si>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</si>
  <si>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</si>
  <si>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</si>
  <si>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</si>
  <si>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</si>
  <si>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</si>
  <si>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</si>
  <si>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</si>
  <si>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</si>
  <si>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</si>
  <si>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</si>
  <si>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</si>
  <si>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</si>
  <si>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</si>
  <si>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</si>
  <si>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</si>
  <si>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</si>
  <si>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</si>
  <si>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</si>
  <si>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</si>
  <si>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</si>
  <si>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</si>
  <si>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</si>
  <si>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</si>
  <si>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</si>
  <si>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</si>
  <si>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</si>
  <si>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</si>
  <si>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</si>
  <si>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</si>
  <si>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</si>
  <si>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</si>
  <si>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</si>
  <si>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</si>
  <si>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</si>
  <si>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</si>
  <si>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</si>
  <si>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</si>
  <si>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</si>
  <si>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</si>
  <si>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</si>
  <si>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</si>
  <si>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</si>
  <si>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</si>
  <si>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</si>
  <si>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</si>
  <si>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</si>
  <si>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</si>
  <si>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</si>
  <si>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</si>
  <si>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</si>
  <si>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</si>
  <si>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</si>
  <si>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</si>
  <si>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</si>
  <si>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</si>
  <si>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</si>
  <si>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</si>
  <si>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</si>
  <si>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</si>
  <si>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</si>
  <si>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</si>
  <si>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</si>
  <si>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</si>
  <si>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</si>
  <si>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</si>
  <si>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</si>
  <si>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</si>
  <si>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</si>
  <si>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</si>
  <si>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</si>
  <si>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</si>
  <si>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</si>
  <si>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</si>
  <si>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</si>
  <si>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</si>
  <si>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</si>
  <si>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</si>
  <si>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</si>
  <si>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</si>
  <si>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</si>
  <si>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</si>
  <si>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</si>
  <si>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</si>
  <si>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</si>
  <si>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</si>
  <si>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</si>
  <si>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</si>
  <si>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</si>
  <si>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</si>
  <si>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</si>
  <si>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</si>
  <si>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</si>
  <si>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</si>
  <si>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</si>
  <si>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</si>
  <si>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</si>
  <si>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</si>
  <si>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</si>
  <si>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</si>
  <si>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</si>
  <si>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</si>
  <si>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</si>
  <si>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</si>
  <si>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</si>
  <si>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</si>
  <si>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</si>
  <si>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</si>
  <si>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</si>
  <si>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</si>
  <si>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</si>
  <si>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</si>
  <si>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</si>
  <si>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</si>
  <si>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</si>
  <si>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</si>
  <si>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</si>
  <si>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</si>
  <si>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</si>
  <si>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</si>
  <si>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</si>
  <si>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</si>
  <si>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</si>
  <si>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</si>
  <si>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</si>
  <si>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</si>
  <si>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</si>
  <si>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</si>
  <si>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</si>
  <si>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</si>
  <si>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</si>
  <si>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</si>
  <si>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</si>
  <si>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</si>
  <si>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</si>
  <si>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</si>
  <si>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</si>
  <si>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</si>
  <si>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</si>
  <si>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</si>
  <si>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</si>
  <si>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</si>
  <si>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</si>
  <si>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</si>
  <si>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</si>
  <si>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</si>
  <si>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</si>
  <si>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</si>
  <si>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</si>
  <si>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</si>
  <si>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</si>
  <si>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</si>
  <si>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</si>
  <si>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</si>
  <si>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</si>
  <si>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</si>
  <si>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</si>
  <si>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</si>
  <si>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</si>
  <si>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</si>
  <si>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</si>
  <si>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</si>
  <si>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</si>
  <si>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</si>
  <si>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</si>
  <si>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</si>
  <si>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</si>
  <si>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</si>
  <si>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</si>
  <si>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</si>
  <si>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</si>
  <si>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</si>
  <si>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</si>
  <si>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</si>
  <si>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</si>
  <si>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</si>
  <si>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</si>
  <si>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</si>
  <si>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</si>
  <si>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</si>
  <si>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</si>
  <si>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</si>
  <si>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</si>
  <si>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</si>
  <si>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</si>
  <si>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</si>
  <si>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</si>
  <si>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</si>
  <si>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</si>
  <si>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</si>
  <si>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</si>
  <si>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</si>
  <si>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</si>
  <si>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</si>
  <si>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</si>
  <si>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</si>
  <si>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</si>
  <si>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</si>
  <si>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</si>
  <si>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</si>
  <si>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</si>
  <si>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</si>
  <si>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</si>
  <si>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</si>
  <si>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</si>
  <si>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</si>
  <si>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</si>
  <si>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</si>
  <si>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</si>
  <si>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</si>
  <si>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</si>
  <si>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</si>
  <si>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</si>
  <si>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</si>
  <si>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</si>
  <si>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</si>
  <si>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</si>
  <si>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</si>
  <si>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</si>
  <si>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</si>
  <si>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</si>
  <si>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</si>
  <si>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</si>
  <si>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</si>
  <si>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</si>
  <si>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</si>
  <si>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</si>
  <si>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</si>
  <si>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</si>
  <si>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</si>
  <si>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</si>
  <si>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</si>
  <si>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</si>
  <si>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</si>
  <si>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</si>
  <si>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</si>
  <si>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</si>
  <si>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</si>
  <si>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</si>
  <si>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</si>
  <si>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</si>
  <si>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</si>
  <si>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</si>
  <si>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</si>
  <si>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</si>
  <si>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</si>
  <si>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</si>
  <si>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</si>
  <si>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</si>
  <si>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</si>
  <si>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</si>
  <si>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</si>
  <si>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</si>
  <si>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</si>
  <si>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</si>
  <si>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</si>
  <si>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</si>
  <si>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</si>
  <si>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</si>
  <si>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</si>
  <si>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</si>
  <si>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</si>
  <si>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</si>
  <si>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</si>
  <si>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</si>
  <si>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</si>
  <si>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</si>
  <si>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</si>
  <si>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</si>
  <si>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</si>
  <si>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</si>
  <si>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</si>
  <si>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</si>
  <si>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</si>
  <si>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</si>
  <si>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</si>
  <si>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</si>
  <si>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</si>
  <si>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</si>
  <si>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</si>
  <si>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</si>
  <si>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</si>
  <si>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</si>
  <si>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</si>
  <si>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</si>
  <si>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</si>
  <si>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</si>
  <si>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</si>
  <si>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</si>
  <si>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</si>
  <si>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</si>
  <si>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</si>
  <si>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</si>
  <si>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</si>
  <si>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</si>
  <si>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</si>
  <si>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</si>
  <si>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</si>
  <si>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</si>
  <si>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</si>
  <si>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</si>
  <si>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</si>
  <si>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</si>
  <si>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</si>
  <si>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</si>
  <si>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</si>
  <si>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</si>
  <si>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</si>
  <si>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</si>
  <si>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</si>
  <si>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</si>
  <si>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</si>
  <si>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</si>
  <si>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</si>
  <si>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</si>
  <si>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</si>
  <si>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</si>
  <si>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</si>
  <si>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</si>
  <si>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</si>
  <si>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</si>
  <si>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</si>
  <si>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</si>
  <si>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</si>
  <si>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</si>
  <si>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</si>
  <si>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</si>
  <si>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</si>
  <si>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</si>
  <si>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</si>
  <si>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</si>
  <si>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</si>
  <si>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</si>
  <si>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</si>
  <si>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</si>
  <si>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</si>
  <si>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</si>
  <si>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</si>
  <si>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</si>
  <si>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</si>
  <si>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</si>
  <si>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</si>
  <si>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</si>
  <si>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</si>
  <si>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</si>
  <si>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</si>
  <si>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</si>
  <si>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</si>
  <si>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</si>
  <si>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</si>
  <si>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</si>
  <si>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</si>
  <si>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</si>
  <si>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</si>
  <si>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</si>
  <si>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</si>
  <si>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</si>
  <si>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</si>
  <si>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</si>
  <si>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</si>
  <si>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</si>
  <si>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</si>
  <si>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</si>
  <si>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</si>
  <si>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</si>
  <si>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</si>
  <si>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</si>
  <si>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</si>
  <si>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</si>
  <si>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</si>
  <si>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</si>
  <si>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</si>
  <si>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</si>
  <si>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</si>
  <si>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</si>
  <si>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</si>
  <si>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</si>
  <si>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</si>
  <si>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</si>
  <si>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</si>
  <si>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</si>
  <si>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</si>
  <si>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</si>
  <si>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</si>
  <si>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</si>
  <si>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</si>
  <si>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</si>
  <si>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</si>
  <si>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</si>
  <si>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</si>
  <si>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</si>
  <si>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</si>
  <si>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</si>
  <si>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</si>
  <si>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</si>
  <si>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</si>
  <si>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</si>
  <si>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</si>
  <si>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</si>
  <si>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</si>
  <si>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</si>
  <si>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</si>
  <si>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</si>
  <si>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</si>
  <si>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</si>
  <si>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</si>
  <si>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</si>
  <si>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</si>
  <si>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</si>
  <si>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</si>
  <si>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</si>
  <si>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</si>
  <si>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</si>
  <si>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</si>
  <si>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</si>
  <si>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</si>
  <si>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</si>
  <si>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</si>
  <si>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</si>
  <si>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</si>
  <si>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</si>
  <si>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</si>
  <si>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</si>
  <si>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</si>
  <si>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</si>
  <si>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</si>
  <si>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</si>
  <si>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</si>
  <si>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</si>
  <si>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</si>
  <si>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</si>
  <si>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</si>
  <si>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</si>
  <si>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</si>
  <si>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</si>
  <si>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</si>
  <si>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</si>
  <si>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</si>
  <si>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</si>
  <si>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</si>
  <si>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</si>
  <si>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</si>
  <si>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</si>
  <si>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</si>
  <si>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</si>
  <si>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</si>
  <si>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</si>
  <si>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</si>
  <si>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</si>
  <si>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</si>
  <si>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</si>
  <si>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</si>
  <si>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</si>
  <si>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</si>
  <si>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</si>
  <si>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</si>
  <si>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</si>
  <si>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</si>
  <si>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</si>
  <si>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</si>
  <si>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</si>
  <si>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</si>
  <si>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</si>
  <si>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</si>
  <si>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</si>
  <si>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</si>
  <si>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</si>
  <si>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</si>
  <si>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</si>
  <si>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</si>
  <si>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</si>
  <si>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</si>
  <si>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</si>
  <si>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</si>
  <si>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</si>
  <si>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</si>
  <si>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</si>
  <si>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</si>
  <si>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</si>
  <si>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</si>
  <si>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</si>
  <si>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</si>
  <si>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</si>
  <si>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</si>
  <si>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</si>
  <si>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</si>
  <si>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</si>
  <si>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</si>
  <si>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</si>
  <si>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</si>
  <si>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</si>
  <si>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</si>
  <si>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</si>
  <si>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</si>
  <si>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</si>
  <si>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</si>
  <si>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</si>
  <si>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</si>
  <si>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</si>
  <si>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</si>
  <si>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</si>
  <si>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</si>
  <si>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</si>
  <si>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</si>
  <si>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</si>
  <si>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</si>
  <si>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</si>
  <si>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</si>
  <si>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</si>
  <si>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</si>
  <si>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</si>
  <si>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</si>
  <si>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</si>
  <si>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</si>
  <si>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</si>
  <si>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</si>
  <si>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</si>
  <si>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</si>
  <si>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</si>
  <si>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</si>
  <si>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</si>
  <si>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</si>
  <si>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</si>
  <si>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</si>
  <si>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</si>
  <si>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</si>
  <si>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</si>
  <si>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</si>
  <si>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</si>
  <si>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</si>
  <si>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</si>
  <si>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</si>
  <si>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</si>
  <si>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</si>
  <si>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</si>
  <si>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</si>
  <si>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</si>
  <si>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</si>
  <si>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</si>
  <si>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</si>
  <si>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</si>
  <si>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</si>
  <si>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</si>
  <si>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</si>
  <si>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</si>
  <si>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</si>
  <si>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</si>
  <si>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</si>
  <si>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</si>
  <si>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</si>
  <si>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</si>
  <si>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</si>
  <si>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</si>
  <si>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</si>
  <si>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</si>
  <si>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</si>
  <si>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</si>
  <si>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</si>
  <si>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</si>
  <si>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</si>
  <si>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</si>
  <si>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</si>
  <si>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</si>
  <si>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</si>
  <si>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</si>
  <si>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</si>
  <si>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</si>
  <si>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</si>
  <si>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</si>
  <si>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</si>
  <si>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</si>
  <si>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</si>
  <si>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</si>
  <si>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</si>
  <si>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</si>
  <si>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</si>
  <si>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</si>
  <si>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</si>
  <si>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</si>
  <si>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</si>
  <si>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</si>
  <si>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</si>
  <si>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</si>
  <si>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</si>
  <si>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</si>
  <si>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</si>
  <si>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</si>
  <si>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</si>
  <si>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</si>
  <si>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</si>
  <si>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</si>
  <si>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</si>
  <si>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</si>
  <si>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</si>
  <si>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</si>
  <si>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</si>
  <si>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</si>
  <si>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</si>
  <si>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</si>
  <si>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</si>
  <si>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</si>
  <si>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</si>
  <si>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</si>
  <si>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</si>
  <si>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</si>
  <si>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</si>
  <si>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</si>
  <si>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</si>
  <si>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</si>
  <si>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</si>
  <si>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</si>
  <si>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</si>
  <si>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</si>
  <si>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</si>
  <si>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</si>
  <si>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</si>
  <si>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</si>
  <si>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</si>
  <si>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</si>
  <si>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</si>
  <si>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</si>
  <si>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</si>
  <si>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</si>
  <si>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</si>
  <si>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</si>
  <si>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</si>
  <si>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</si>
  <si>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</si>
  <si>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</si>
  <si>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</si>
  <si>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</si>
  <si>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</si>
  <si>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</si>
  <si>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</si>
  <si>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</si>
  <si>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</si>
  <si>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</si>
  <si>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</si>
  <si>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</si>
  <si>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</si>
  <si>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</si>
  <si>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</si>
  <si>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</si>
  <si>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</si>
  <si>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</si>
  <si>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</si>
  <si>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</si>
  <si>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</si>
  <si>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</si>
  <si>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</si>
  <si>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</si>
  <si>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</si>
  <si>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</si>
  <si>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</si>
  <si>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</si>
  <si>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</si>
  <si>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</si>
  <si>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</si>
  <si>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</si>
  <si>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</si>
  <si>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</si>
  <si>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</si>
  <si>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</si>
  <si>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</si>
  <si>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</si>
  <si>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</si>
  <si>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</si>
  <si>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</si>
  <si>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</si>
  <si>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</si>
  <si>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</si>
  <si>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</si>
  <si>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</si>
  <si>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</si>
  <si>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</si>
  <si>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</si>
  <si>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</si>
  <si>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</si>
  <si>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</si>
  <si>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</si>
  <si>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</si>
  <si>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</si>
  <si>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</si>
  <si>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</si>
  <si>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</si>
  <si>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</si>
  <si>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</si>
  <si>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</si>
  <si>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</si>
  <si>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</si>
  <si>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</si>
  <si>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</si>
  <si>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</si>
  <si>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</si>
  <si>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</si>
  <si>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</si>
  <si>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</si>
  <si>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</si>
  <si>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</si>
  <si>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</si>
  <si>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</si>
  <si>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</si>
  <si>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</si>
  <si>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</si>
  <si>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</si>
  <si>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</si>
  <si>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</si>
  <si>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</si>
  <si>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</si>
  <si>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</si>
  <si>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</si>
  <si>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</si>
  <si>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</si>
  <si>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</si>
  <si>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</si>
  <si>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</si>
  <si>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</si>
  <si>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</si>
  <si>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</si>
  <si>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</si>
  <si>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</si>
  <si>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</si>
  <si>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</si>
  <si>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</si>
  <si>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</si>
  <si>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</si>
  <si>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</si>
  <si>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</si>
  <si>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</si>
  <si>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</si>
  <si>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</si>
  <si>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</si>
  <si>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</si>
  <si>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</si>
  <si>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</si>
  <si>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</si>
  <si>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</si>
  <si>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</si>
  <si>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</si>
  <si>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</si>
  <si>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</si>
  <si>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</si>
  <si>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</si>
  <si>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</si>
  <si>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</si>
  <si>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</si>
  <si>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</si>
  <si>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</si>
  <si>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</si>
  <si>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</si>
  <si>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</si>
  <si>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</si>
  <si>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</si>
  <si>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</si>
  <si>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</si>
  <si>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</si>
  <si>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</si>
  <si>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</si>
  <si>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</si>
  <si>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</si>
  <si>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</si>
  <si>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</si>
  <si>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</si>
  <si>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</si>
  <si>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</si>
  <si>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</si>
  <si>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</si>
  <si>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</si>
  <si>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</si>
  <si>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</si>
  <si>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</si>
  <si>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</si>
  <si>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</si>
  <si>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</si>
  <si>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</si>
  <si>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</si>
  <si>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</si>
  <si>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</si>
  <si>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</si>
  <si>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</si>
  <si>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</si>
  <si>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</si>
  <si>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</si>
  <si>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</si>
  <si>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</si>
  <si>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</si>
  <si>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</si>
  <si>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</si>
  <si>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</si>
  <si>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</si>
  <si>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</si>
  <si>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</si>
  <si>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</si>
  <si>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</si>
  <si>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</si>
  <si>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</si>
  <si>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</si>
  <si>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</si>
  <si>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</si>
  <si>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</si>
  <si>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</si>
  <si>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</si>
  <si>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</si>
  <si>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</si>
  <si>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</si>
  <si>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</si>
  <si>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</si>
  <si>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</si>
  <si>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</si>
  <si>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</si>
  <si>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</si>
  <si>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</si>
  <si>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</si>
  <si>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</si>
  <si>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</si>
  <si>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</si>
  <si>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</si>
  <si>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</si>
  <si>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</si>
  <si>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</si>
  <si>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</si>
  <si>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</si>
  <si>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</si>
  <si>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</si>
  <si>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</si>
  <si>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</si>
  <si>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</si>
  <si>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</si>
  <si>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</si>
  <si>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</si>
  <si>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</si>
  <si>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</si>
  <si>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</si>
  <si>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</si>
  <si>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</si>
  <si>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</si>
  <si>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</si>
  <si>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</si>
  <si>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</si>
  <si>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</si>
  <si>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</si>
  <si>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</si>
  <si>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</si>
  <si>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</si>
  <si>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</si>
  <si>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</si>
  <si>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</si>
  <si>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</si>
  <si>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</si>
  <si>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</si>
  <si>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</si>
  <si>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</si>
  <si>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</si>
  <si>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</si>
  <si>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</si>
  <si>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</si>
  <si>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</si>
  <si>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</si>
  <si>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</si>
  <si>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</si>
  <si>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</si>
  <si>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</si>
  <si>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</si>
  <si>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</si>
  <si>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</si>
  <si>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</si>
  <si>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</si>
  <si>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</si>
  <si>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</si>
  <si>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</si>
  <si>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</si>
  <si>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</si>
  <si>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</si>
  <si>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</si>
  <si>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</si>
  <si>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</si>
  <si>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</si>
  <si>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</si>
  <si>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</si>
  <si>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</si>
  <si>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</si>
  <si>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</si>
  <si>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</si>
  <si>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</si>
  <si>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</si>
  <si>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</si>
  <si>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</si>
  <si>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</si>
  <si>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</si>
  <si>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</si>
  <si>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</si>
  <si>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</si>
  <si>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</si>
  <si>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</si>
  <si>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</si>
  <si>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</si>
  <si>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</si>
  <si>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</si>
  <si>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</si>
  <si>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</si>
  <si>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</si>
  <si>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</si>
  <si>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</si>
  <si>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</si>
  <si>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</si>
  <si>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</si>
  <si>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</si>
  <si>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</si>
  <si>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</si>
  <si>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</si>
  <si>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</si>
  <si>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</si>
  <si>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</si>
  <si>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</si>
  <si>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</si>
  <si>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</si>
  <si>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</si>
  <si>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</si>
  <si>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</si>
  <si>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</si>
  <si>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</si>
  <si>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</si>
  <si>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</si>
  <si>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</si>
  <si>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</si>
  <si>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</si>
  <si>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</si>
  <si>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</si>
  <si>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</si>
  <si>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</si>
  <si>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</si>
  <si>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</si>
  <si>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</si>
  <si>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</si>
  <si>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</si>
  <si>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</si>
  <si>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</si>
  <si>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</si>
  <si>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</si>
  <si>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</si>
  <si>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</si>
  <si>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</si>
  <si>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</si>
  <si>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</si>
  <si>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</si>
  <si>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</si>
  <si>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</si>
  <si>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</si>
  <si>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</si>
  <si>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</si>
  <si>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</si>
  <si>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</si>
  <si>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</si>
  <si>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</si>
  <si>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</si>
  <si>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</si>
  <si>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</si>
  <si>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</si>
  <si>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</si>
  <si>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</si>
  <si>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</si>
  <si>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</si>
  <si>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</si>
  <si>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</si>
  <si>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</si>
  <si>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</si>
  <si>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</si>
  <si>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</si>
  <si>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</si>
  <si>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</si>
  <si>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</si>
  <si>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</si>
  <si>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</si>
  <si>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</si>
  <si>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</si>
  <si>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</si>
  <si>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</si>
  <si>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</si>
  <si>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</si>
  <si>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</si>
  <si>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</si>
  <si>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</si>
  <si>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</si>
  <si>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</si>
  <si>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</si>
  <si>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</si>
  <si>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</si>
  <si>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</si>
  <si>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</si>
  <si>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</si>
  <si>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</si>
  <si>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</si>
  <si>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</si>
  <si>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</si>
  <si>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</si>
  <si>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</si>
  <si>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</si>
  <si>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</si>
  <si>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</si>
  <si>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</si>
  <si>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</si>
  <si>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</si>
  <si>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</si>
  <si>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</si>
  <si>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</si>
  <si>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</si>
  <si>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</si>
  <si>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</si>
  <si>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</si>
  <si>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</si>
  <si>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</si>
  <si>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</si>
  <si>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</si>
  <si>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</si>
  <si>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</si>
  <si>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</si>
  <si>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</si>
  <si>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</si>
  <si>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</si>
  <si>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</si>
  <si>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</si>
  <si>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</si>
  <si>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</si>
  <si>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</si>
  <si>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</si>
  <si>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</si>
  <si>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</si>
  <si>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</si>
  <si>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</si>
  <si>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</si>
  <si>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</si>
  <si>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</si>
  <si>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</si>
  <si>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</si>
  <si>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</si>
  <si>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</si>
  <si>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</si>
  <si>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</si>
  <si>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</si>
  <si>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</si>
  <si>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</si>
  <si>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</si>
  <si>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</si>
  <si>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</si>
  <si>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</si>
  <si>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</si>
  <si>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</si>
  <si>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</si>
  <si>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</si>
  <si>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</si>
  <si>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</si>
  <si>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</si>
  <si>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</si>
  <si>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</si>
  <si>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</si>
  <si>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</si>
  <si>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</si>
  <si>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</si>
  <si>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</si>
  <si>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</si>
  <si>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</si>
  <si>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</si>
  <si>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</si>
  <si>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</si>
  <si>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</si>
  <si>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</si>
  <si>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</si>
  <si>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</si>
  <si>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</si>
  <si>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</si>
  <si>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</si>
  <si>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</si>
  <si>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</si>
  <si>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</si>
  <si>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</si>
  <si>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</si>
  <si>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</si>
  <si>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</si>
  <si>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</si>
  <si>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</si>
  <si>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</si>
  <si>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</si>
  <si>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</si>
  <si>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</si>
  <si>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</si>
  <si>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</si>
  <si>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</si>
  <si>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</si>
  <si>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</si>
  <si>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</si>
  <si>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</si>
  <si>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</si>
  <si>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</si>
  <si>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</si>
  <si>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</si>
  <si>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</si>
  <si>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</si>
  <si>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</si>
  <si>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</si>
  <si>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</si>
  <si>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</si>
  <si>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</si>
  <si>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</si>
  <si>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</si>
  <si>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</si>
  <si>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</si>
  <si>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</si>
  <si>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</si>
  <si>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</si>
  <si>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</si>
  <si>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</si>
  <si>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</si>
  <si>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</si>
  <si>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</si>
  <si>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</si>
  <si>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</si>
  <si>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</si>
  <si>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</si>
  <si>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</si>
  <si>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</si>
  <si>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</si>
  <si>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</si>
  <si>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</si>
  <si>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</si>
  <si>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</si>
  <si>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</si>
  <si>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</si>
  <si>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</si>
  <si>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</si>
  <si>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</si>
  <si>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</si>
  <si>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</si>
  <si>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</si>
  <si>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</si>
  <si>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</si>
  <si>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</si>
  <si>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</si>
  <si>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</si>
  <si>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</si>
  <si>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</si>
  <si>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</si>
  <si>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</si>
  <si>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</si>
  <si>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</si>
  <si>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</si>
  <si>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</si>
  <si>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</si>
  <si>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</si>
  <si>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</si>
  <si>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</si>
  <si>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</si>
  <si>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</si>
  <si>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</si>
  <si>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</si>
  <si>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</si>
  <si>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</si>
  <si>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</si>
  <si>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</si>
  <si>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</si>
  <si>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</si>
  <si>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</si>
  <si>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</si>
  <si>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</si>
  <si>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</si>
  <si>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</si>
  <si>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</si>
  <si>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</si>
  <si>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</si>
  <si>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</si>
  <si>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</si>
  <si>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</si>
  <si>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</si>
  <si>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</si>
  <si>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</si>
  <si>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</si>
  <si>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</si>
  <si>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</si>
  <si>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</si>
  <si>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</si>
  <si>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</si>
  <si>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</si>
  <si>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</si>
  <si>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</si>
  <si>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</si>
  <si>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</si>
  <si>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</si>
  <si>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</si>
  <si>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</si>
  <si>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</si>
  <si>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</si>
  <si>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</si>
  <si>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</si>
  <si>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</si>
  <si>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</si>
  <si>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</si>
  <si>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</si>
  <si>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</si>
  <si>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</si>
  <si>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</si>
  <si>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</si>
  <si>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</si>
  <si>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</si>
  <si>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</si>
  <si>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</si>
  <si>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</si>
  <si>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</si>
  <si>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</si>
  <si>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</si>
  <si>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</si>
  <si>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</si>
  <si>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</si>
  <si>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</si>
  <si>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</si>
  <si>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</si>
  <si>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</si>
  <si>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</si>
  <si>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</si>
  <si>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</si>
  <si>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</si>
  <si>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</si>
  <si>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</si>
  <si>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</si>
  <si>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</si>
  <si>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</si>
  <si>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</si>
  <si>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</si>
  <si>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</si>
  <si>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</si>
  <si>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</si>
  <si>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</si>
  <si>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</si>
  <si>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</si>
  <si>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</si>
  <si>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</si>
  <si>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</si>
  <si>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</si>
  <si>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</si>
  <si>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</si>
  <si>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</si>
  <si>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</si>
  <si>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</si>
  <si>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</si>
  <si>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</si>
  <si>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</si>
  <si>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</si>
  <si>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</si>
  <si>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</si>
  <si>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</si>
  <si>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</si>
  <si>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</si>
  <si>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</si>
  <si>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</si>
  <si>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</si>
  <si>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</si>
  <si>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</si>
  <si>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</si>
  <si>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</si>
  <si>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</si>
  <si>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</si>
  <si>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</si>
  <si>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</si>
  <si>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</si>
  <si>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</si>
  <si>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</si>
  <si>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</si>
  <si>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</si>
  <si>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</si>
  <si>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</si>
  <si>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</si>
  <si>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</si>
  <si>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</si>
  <si>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</si>
  <si>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</si>
  <si>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</si>
  <si>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</si>
  <si>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</si>
  <si>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</si>
  <si>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</si>
  <si>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</si>
  <si>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</si>
  <si>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</si>
  <si>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</si>
  <si>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</si>
  <si>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</si>
  <si>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</si>
  <si>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</si>
  <si>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</si>
  <si>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</si>
  <si>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</si>
  <si>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</si>
  <si>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</si>
  <si>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</si>
  <si>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</si>
  <si>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</si>
  <si>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</si>
  <si>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</si>
  <si>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</si>
  <si>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</si>
  <si>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</si>
  <si>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</si>
  <si>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</si>
  <si>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</si>
  <si>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</si>
  <si>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</si>
  <si>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</si>
  <si>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</si>
  <si>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</si>
  <si>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</si>
  <si>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</si>
  <si>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</si>
  <si>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</si>
  <si>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</si>
  <si>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</si>
  <si>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</si>
  <si>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</si>
  <si>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</si>
  <si>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</si>
  <si>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</si>
  <si>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</si>
  <si>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</si>
  <si>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</si>
  <si>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</si>
  <si>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</si>
  <si>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</si>
  <si>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</si>
  <si>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</si>
  <si>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</si>
  <si>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</si>
  <si>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</si>
  <si>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</si>
  <si>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</si>
  <si>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</si>
  <si>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</si>
  <si>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</si>
  <si>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</si>
  <si>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</si>
  <si>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</si>
  <si>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</si>
  <si>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</si>
  <si>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</si>
  <si>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</si>
  <si>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</si>
  <si>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</si>
  <si>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</si>
  <si>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</si>
  <si>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</si>
  <si>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</si>
  <si>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</si>
  <si>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</si>
  <si>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</si>
  <si>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</si>
  <si>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</si>
  <si>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</si>
  <si>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</si>
  <si>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</si>
  <si>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</si>
  <si>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</si>
  <si>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</si>
  <si>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</si>
  <si>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</si>
  <si>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</si>
  <si>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</si>
  <si>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</si>
  <si>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</si>
  <si>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</si>
  <si>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</si>
  <si>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</si>
  <si>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</si>
  <si>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</si>
  <si>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</si>
  <si>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</si>
  <si>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</si>
  <si>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</si>
  <si>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</si>
  <si>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</si>
  <si>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</si>
  <si>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</si>
  <si>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</si>
  <si>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</si>
  <si>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</si>
  <si>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</si>
  <si>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</si>
  <si>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</si>
  <si>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</si>
  <si>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</si>
  <si>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</si>
  <si>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</si>
  <si>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</si>
  <si>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</si>
  <si>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</si>
  <si>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</si>
  <si>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</si>
  <si>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</si>
  <si>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</si>
  <si>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</si>
  <si>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</si>
  <si>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</si>
  <si>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</si>
  <si>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</si>
  <si>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</si>
  <si>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</si>
  <si>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</si>
  <si>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</si>
  <si>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</si>
  <si>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</si>
  <si>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</si>
  <si>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</si>
  <si>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</si>
  <si>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</si>
  <si>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</si>
  <si>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</si>
  <si>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</si>
  <si>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</si>
  <si>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</si>
  <si>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</si>
  <si>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</si>
  <si>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</si>
  <si>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</si>
  <si>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</si>
  <si>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</si>
  <si>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</si>
  <si>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</si>
  <si>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</si>
  <si>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</si>
  <si>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</si>
  <si>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</si>
  <si>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</si>
  <si>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</si>
  <si>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</si>
  <si>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</si>
  <si>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</si>
  <si>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</si>
  <si>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</si>
  <si>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</si>
  <si>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</si>
  <si>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</si>
  <si>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</si>
  <si>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</si>
  <si>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</si>
  <si>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</si>
  <si>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</si>
  <si>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</si>
  <si>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</si>
  <si>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</si>
  <si>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</si>
  <si>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</si>
  <si>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</si>
  <si>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</si>
  <si>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</si>
  <si>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</si>
  <si>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</si>
  <si>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</si>
  <si>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</si>
  <si>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</si>
  <si>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</si>
  <si>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</si>
  <si>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</si>
  <si>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</si>
  <si>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</si>
  <si>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</si>
  <si>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</si>
  <si>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</si>
  <si>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</si>
  <si>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</si>
  <si>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</si>
  <si>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</si>
  <si>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</si>
  <si>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</si>
  <si>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</si>
  <si>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</si>
  <si>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</si>
  <si>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</si>
  <si>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</si>
  <si>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</si>
  <si>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</si>
  <si>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</si>
  <si>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</si>
  <si>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</si>
  <si>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</si>
  <si>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</si>
  <si>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</si>
  <si>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</si>
  <si>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</si>
  <si>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</si>
  <si>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</si>
  <si>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</si>
  <si>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</si>
  <si>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</si>
  <si>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</si>
  <si>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</si>
  <si>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</si>
  <si>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</si>
  <si>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</si>
  <si>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</si>
  <si>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</si>
  <si>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</si>
  <si>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</si>
  <si>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</si>
  <si>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</si>
  <si>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</si>
  <si>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</si>
  <si>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</si>
  <si>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</si>
  <si>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</si>
  <si>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</si>
  <si>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</si>
  <si>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</si>
  <si>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</si>
  <si>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</si>
  <si>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</si>
  <si>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</si>
  <si>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</si>
  <si>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</si>
  <si>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</si>
  <si>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</si>
  <si>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</si>
  <si>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</si>
  <si>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</si>
  <si>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</si>
  <si>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</si>
  <si>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</si>
  <si>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</si>
  <si>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</si>
  <si>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</si>
  <si>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</si>
  <si>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</si>
  <si>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</si>
  <si>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</si>
  <si>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</si>
  <si>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</si>
  <si>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</si>
  <si>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</si>
  <si>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</si>
  <si>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</si>
  <si>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</si>
  <si>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</si>
  <si>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</si>
  <si>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</si>
  <si>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</si>
  <si>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</si>
  <si>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</si>
  <si>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</si>
  <si>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</si>
  <si>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</si>
  <si>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</si>
  <si>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</si>
  <si>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</si>
  <si>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</si>
  <si>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</si>
  <si>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</si>
  <si>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</si>
  <si>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</si>
  <si>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</si>
  <si>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</si>
  <si>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</si>
  <si>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</si>
  <si>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</si>
  <si>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</si>
  <si>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</si>
  <si>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</si>
  <si>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</si>
  <si>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</si>
  <si>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</si>
  <si>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</si>
  <si>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</si>
  <si>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</si>
  <si>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</si>
  <si>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</si>
  <si>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</si>
  <si>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</si>
  <si>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</si>
  <si>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</si>
  <si>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</si>
  <si>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</si>
  <si>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</si>
  <si>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</si>
  <si>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</si>
  <si>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</si>
  <si>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</si>
  <si>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</si>
  <si>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</si>
  <si>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</si>
  <si>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</si>
  <si>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</si>
  <si>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</si>
  <si>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</si>
  <si>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</si>
  <si>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</si>
  <si>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</si>
  <si>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</si>
  <si>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</si>
  <si>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</si>
  <si>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</si>
  <si>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</si>
  <si>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</si>
  <si>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</si>
  <si>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</si>
  <si>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</si>
  <si>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</si>
  <si>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</si>
  <si>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</si>
  <si>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</si>
  <si>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</si>
  <si>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</si>
  <si>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</si>
  <si>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</si>
  <si>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</si>
  <si>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</si>
  <si>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</si>
  <si>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</si>
  <si>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</si>
  <si>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</si>
  <si>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</si>
  <si>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</si>
  <si>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</si>
  <si>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</si>
  <si>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</si>
  <si>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</si>
  <si>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</si>
  <si>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</si>
  <si>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</si>
  <si>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</si>
  <si>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</si>
  <si>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</si>
  <si>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</si>
  <si>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</si>
  <si>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</si>
  <si>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</si>
  <si>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</si>
  <si>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</si>
  <si>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</si>
  <si>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</si>
  <si>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</si>
  <si>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</si>
  <si>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</si>
  <si>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</si>
  <si>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</si>
  <si>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</si>
  <si>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</si>
  <si>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</si>
  <si>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</si>
  <si>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</si>
  <si>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</si>
  <si>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</si>
  <si>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</si>
  <si>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</si>
  <si>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</si>
  <si>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</si>
  <si>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</si>
  <si>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</si>
  <si>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</si>
  <si>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</si>
  <si>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</si>
  <si>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</si>
  <si>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</si>
  <si>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</si>
  <si>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</si>
  <si>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</si>
  <si>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</si>
  <si>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</si>
  <si>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</si>
  <si>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</si>
  <si>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</si>
  <si>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</si>
  <si>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</si>
  <si>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</si>
  <si>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</si>
  <si>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</si>
  <si>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</si>
  <si>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</si>
  <si>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</si>
  <si>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</si>
  <si>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</si>
  <si>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</si>
  <si>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</si>
  <si>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</si>
  <si>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</si>
  <si>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</si>
  <si>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</si>
  <si>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</si>
  <si>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</si>
  <si>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</si>
  <si>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</si>
  <si>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</si>
  <si>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</si>
  <si>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</si>
  <si>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</si>
  <si>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</si>
  <si>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</si>
  <si>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</si>
  <si>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</si>
  <si>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</si>
  <si>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</si>
  <si>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</si>
  <si>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</si>
  <si>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</si>
  <si>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</si>
  <si>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</si>
  <si>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</si>
  <si>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</si>
  <si>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</si>
  <si>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</si>
  <si>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</si>
  <si>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</si>
  <si>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</si>
  <si>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</si>
  <si>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</si>
  <si>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</si>
  <si>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</si>
  <si>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</si>
  <si>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</si>
  <si>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</si>
  <si>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</si>
  <si>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</si>
  <si>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</si>
  <si>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</si>
  <si>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</si>
  <si>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</si>
  <si>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</si>
  <si>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</si>
  <si>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</si>
  <si>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</si>
  <si>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</si>
  <si>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</si>
  <si>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</si>
  <si>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</si>
  <si>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</si>
  <si>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</si>
  <si>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</si>
  <si>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</si>
  <si>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</si>
  <si>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</si>
  <si>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</si>
  <si>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</si>
  <si>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</si>
  <si>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</si>
  <si>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</si>
  <si>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</si>
  <si>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</si>
  <si>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</si>
  <si>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</si>
  <si>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</si>
  <si>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</si>
  <si>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</si>
  <si>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</si>
  <si>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</si>
  <si>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</si>
  <si>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</si>
  <si>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</si>
  <si>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</si>
  <si>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</si>
  <si>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</si>
  <si>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</si>
  <si>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</si>
  <si>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</si>
  <si>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</si>
  <si>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</si>
  <si>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</si>
  <si>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</si>
  <si>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</si>
  <si>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</si>
  <si>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</si>
  <si>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</si>
  <si>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</si>
  <si>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</si>
  <si>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</si>
  <si>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</si>
  <si>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</si>
  <si>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</si>
  <si>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</si>
  <si>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</si>
  <si>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</si>
  <si>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</si>
  <si>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</si>
  <si>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</si>
  <si>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</si>
  <si>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</si>
  <si>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</si>
  <si>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</si>
  <si>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</si>
  <si>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</si>
  <si>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</si>
  <si>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</si>
  <si>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</si>
  <si>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</si>
  <si>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</si>
  <si>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</si>
  <si>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</si>
  <si>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</si>
  <si>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</si>
  <si>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</si>
  <si>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</si>
  <si>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</si>
  <si>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</si>
  <si>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</si>
  <si>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</si>
  <si>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</si>
  <si>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</si>
  <si>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</si>
  <si>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</si>
  <si>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</si>
  <si>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</si>
  <si>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</si>
  <si>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</si>
  <si>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</si>
  <si>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</si>
  <si>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</si>
  <si>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</si>
  <si>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</si>
  <si>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</si>
  <si>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</si>
  <si>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</si>
  <si>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</si>
  <si>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</si>
  <si>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</si>
  <si>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</si>
  <si>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</si>
  <si>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</si>
  <si>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</si>
  <si>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</si>
  <si>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</si>
  <si>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</si>
  <si>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</si>
  <si>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</si>
  <si>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</si>
  <si>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</si>
  <si>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</si>
  <si>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</si>
  <si>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</si>
  <si>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</si>
  <si>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</si>
  <si>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</si>
  <si>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</si>
  <si>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</si>
  <si>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</si>
  <si>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</si>
  <si>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</si>
  <si>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</si>
  <si>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</si>
  <si>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</si>
  <si>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</si>
  <si>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</si>
  <si>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</si>
  <si>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</si>
  <si>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</si>
  <si>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</si>
  <si>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</si>
  <si>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</si>
  <si>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</si>
  <si>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</si>
  <si>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</si>
  <si>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</si>
  <si>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</si>
  <si>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</si>
  <si>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</si>
  <si>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</si>
  <si>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</si>
  <si>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</si>
  <si>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</si>
  <si>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</si>
  <si>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</si>
  <si>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</si>
  <si>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</si>
  <si>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</si>
  <si>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</si>
  <si>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</si>
  <si>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</si>
  <si>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</si>
  <si>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</si>
  <si>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</si>
  <si>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</si>
  <si>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</si>
  <si>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</si>
  <si>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</si>
  <si>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</si>
  <si>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</si>
  <si>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</si>
  <si>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</si>
  <si>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</si>
  <si>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</si>
  <si>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</si>
  <si>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</si>
  <si>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</si>
  <si>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</si>
  <si>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</si>
  <si>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</si>
  <si>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</si>
  <si>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</si>
  <si>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</si>
  <si>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</si>
  <si>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</si>
  <si>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</si>
  <si>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</si>
  <si>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</si>
  <si>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</si>
  <si>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</si>
  <si>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</si>
  <si>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</si>
  <si>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</si>
  <si>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</si>
  <si>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</si>
  <si>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</si>
  <si>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</si>
  <si>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</si>
  <si>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</si>
  <si>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</si>
  <si>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</si>
  <si>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</si>
  <si>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</si>
  <si>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</si>
  <si>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</si>
  <si>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</si>
  <si>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</si>
  <si>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</si>
  <si>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</si>
  <si>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</si>
  <si>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</si>
  <si>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</si>
  <si>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</si>
  <si>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</si>
  <si>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</si>
  <si>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</si>
  <si>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</si>
  <si>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</si>
  <si>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</si>
  <si>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</si>
  <si>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</si>
  <si>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</si>
  <si>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</si>
  <si>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</si>
  <si>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</si>
  <si>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</si>
  <si>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</si>
  <si>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</si>
  <si>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</si>
  <si>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</si>
  <si>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</si>
  <si>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</si>
  <si>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</si>
  <si>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</si>
  <si>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</si>
  <si>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</si>
  <si>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</si>
  <si>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</si>
  <si>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</si>
  <si>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</si>
  <si>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</si>
  <si>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</si>
  <si>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</si>
  <si>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</si>
  <si>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</si>
  <si>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</si>
  <si>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</si>
  <si>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</si>
  <si>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</si>
  <si>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</si>
  <si>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</si>
  <si>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</si>
  <si>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</si>
  <si>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</si>
  <si>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</si>
  <si>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</si>
  <si>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</si>
  <si>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</si>
  <si>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</si>
  <si>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</si>
  <si>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</si>
  <si>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</si>
  <si>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</si>
  <si>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</si>
  <si>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</si>
  <si>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</si>
  <si>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</si>
  <si>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</si>
  <si>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</si>
  <si>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</si>
  <si>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</si>
  <si>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</si>
  <si>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</si>
  <si>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</si>
  <si>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</si>
  <si>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</si>
  <si>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</si>
  <si>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</si>
  <si>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</si>
  <si>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</si>
  <si>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</si>
  <si>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</si>
  <si>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</si>
  <si>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</si>
  <si>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</si>
  <si>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</si>
  <si>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</si>
  <si>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</si>
  <si>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</si>
  <si>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</si>
  <si>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</si>
  <si>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</si>
  <si>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</si>
  <si>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</si>
  <si>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</si>
  <si>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</si>
  <si>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</si>
  <si>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</si>
  <si>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</si>
  <si>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</si>
  <si>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</si>
  <si>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</si>
  <si>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</si>
  <si>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</si>
  <si>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</si>
  <si>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</si>
  <si>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</si>
  <si>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</si>
  <si>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</si>
  <si>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</si>
  <si>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</si>
  <si>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</si>
  <si>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</si>
  <si>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</si>
  <si>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</si>
  <si>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</si>
  <si>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</si>
  <si>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</si>
  <si>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</si>
  <si>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</si>
  <si>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</si>
  <si>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</si>
  <si>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</si>
  <si>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</si>
  <si>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</si>
  <si>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</si>
  <si>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</si>
  <si>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</si>
  <si>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</si>
  <si>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</si>
  <si>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</si>
  <si>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</si>
  <si>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</si>
  <si>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</si>
  <si>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</si>
  <si>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</si>
  <si>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</si>
  <si>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</si>
  <si>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</si>
  <si>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</si>
  <si>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</si>
  <si>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</si>
  <si>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</si>
  <si>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</si>
  <si>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</si>
  <si>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</si>
  <si>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</si>
  <si>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</si>
  <si>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</si>
  <si>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</si>
  <si>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</si>
  <si>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</si>
  <si>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</si>
  <si>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</si>
  <si>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</si>
  <si>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</si>
  <si>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</si>
  <si>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</si>
  <si>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</si>
  <si>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</si>
  <si>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</si>
  <si>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</si>
  <si>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</si>
  <si>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</si>
  <si>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</si>
  <si>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</si>
  <si>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</si>
  <si>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</si>
  <si>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</si>
  <si>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</si>
  <si>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</si>
  <si>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</si>
  <si>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</si>
  <si>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</si>
  <si>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</si>
  <si>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</si>
  <si>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</si>
  <si>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</si>
  <si>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</si>
  <si>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</si>
  <si>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</si>
  <si>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</si>
  <si>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</si>
  <si>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</si>
  <si>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</si>
  <si>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</si>
  <si>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</si>
  <si>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</si>
  <si>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</si>
  <si>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</si>
  <si>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</si>
  <si>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</si>
  <si>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</si>
  <si>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</si>
  <si>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</si>
  <si>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</si>
  <si>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</si>
  <si>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</si>
  <si>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</si>
  <si>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</si>
  <si>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</si>
  <si>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</si>
  <si>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</si>
  <si>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</si>
  <si>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</si>
  <si>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</si>
  <si>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</si>
  <si>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</si>
  <si>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</si>
  <si>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</si>
  <si>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</si>
  <si>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</si>
  <si>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</si>
  <si>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</si>
  <si>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</si>
  <si>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</si>
  <si>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</si>
  <si>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</si>
  <si>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</si>
  <si>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</si>
  <si>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</si>
  <si>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</si>
  <si>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</si>
  <si>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</si>
  <si>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</si>
  <si>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</si>
  <si>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</si>
  <si>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</si>
  <si>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</si>
  <si>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</si>
  <si>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</si>
  <si>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</si>
  <si>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</si>
  <si>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</si>
  <si>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</si>
  <si>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</si>
  <si>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</si>
  <si>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</si>
  <si>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</si>
  <si>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</si>
  <si>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</si>
  <si>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</si>
  <si>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</si>
  <si>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</si>
  <si>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</si>
  <si>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</si>
  <si>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</si>
  <si>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</si>
  <si>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</si>
  <si>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</si>
  <si>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</si>
  <si>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</si>
  <si>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</si>
  <si>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</si>
  <si>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</si>
  <si>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</si>
  <si>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</si>
  <si>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</si>
  <si>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</si>
  <si>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</si>
  <si>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</si>
  <si>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</si>
  <si>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</si>
  <si>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</si>
  <si>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</si>
  <si>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</si>
  <si>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</si>
  <si>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</si>
  <si>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</si>
  <si>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</si>
  <si>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</si>
  <si>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</si>
  <si>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</si>
  <si>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</si>
  <si>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</si>
  <si>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</si>
  <si>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</si>
  <si>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</si>
  <si>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</si>
  <si>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</si>
  <si>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</si>
  <si>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</si>
  <si>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</si>
  <si>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</si>
  <si>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</si>
  <si>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</si>
  <si>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</si>
  <si>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</si>
  <si>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</si>
  <si>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</si>
  <si>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</si>
  <si>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</si>
  <si>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</si>
  <si>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</si>
  <si>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</si>
  <si>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</si>
  <si>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</si>
  <si>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</si>
  <si>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</si>
  <si>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</si>
  <si>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</si>
  <si>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</si>
  <si>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</si>
  <si>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</si>
  <si>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</si>
  <si>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</si>
  <si>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</si>
  <si>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</si>
  <si>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</si>
  <si>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</si>
  <si>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</si>
  <si>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</si>
  <si>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</si>
  <si>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</si>
  <si>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</si>
  <si>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</si>
  <si>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</si>
  <si>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</si>
  <si>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</si>
  <si>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</si>
  <si>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</si>
  <si>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</si>
  <si>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</si>
  <si>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</si>
  <si>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</si>
  <si>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</si>
  <si>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</si>
  <si>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</si>
  <si>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</si>
  <si>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</si>
  <si>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</si>
  <si>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</si>
  <si>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</si>
  <si>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</si>
  <si>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</si>
  <si>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</si>
  <si>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</si>
  <si>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</si>
  <si>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</si>
  <si>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</si>
  <si>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</si>
  <si>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</si>
  <si>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</si>
  <si>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</si>
  <si>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</si>
  <si>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</si>
  <si>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</si>
  <si>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</si>
  <si>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</si>
  <si>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</si>
  <si>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</si>
  <si>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</si>
  <si>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</si>
  <si>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</si>
  <si>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</si>
  <si>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</si>
  <si>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</si>
  <si>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</si>
  <si>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</si>
  <si>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</si>
  <si>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</si>
  <si>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</si>
  <si>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</si>
  <si>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</si>
  <si>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</si>
  <si>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</si>
  <si>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</si>
  <si>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</si>
  <si>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</si>
  <si>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</si>
  <si>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</si>
  <si>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</si>
  <si>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</si>
  <si>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</si>
  <si>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</si>
  <si>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</si>
  <si>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</si>
  <si>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</si>
  <si>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</si>
  <si>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</si>
  <si>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</si>
  <si>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</si>
  <si>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</si>
  <si>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</si>
  <si>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</si>
  <si>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</si>
  <si>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</si>
  <si>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</si>
  <si>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</si>
  <si>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</si>
  <si>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</si>
  <si>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</si>
  <si>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</si>
  <si>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</si>
  <si>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</si>
  <si>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</si>
  <si>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</si>
  <si>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</si>
  <si>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</si>
  <si>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</si>
  <si>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</si>
  <si>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</si>
  <si>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</si>
  <si>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</si>
  <si>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</si>
  <si>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</si>
  <si>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</si>
  <si>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</si>
  <si>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</si>
  <si>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</si>
  <si>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</si>
  <si>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</si>
  <si>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</si>
  <si>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</si>
  <si>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</si>
  <si>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</si>
  <si>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</si>
  <si>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</si>
  <si>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</si>
  <si>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</si>
  <si>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</si>
  <si>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</si>
  <si>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</si>
  <si>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</si>
  <si>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</si>
  <si>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</si>
  <si>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</si>
  <si>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</si>
  <si>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</si>
  <si>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</si>
  <si>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</si>
  <si>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</si>
  <si>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</si>
  <si>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</si>
  <si>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</si>
  <si>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</si>
  <si>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</si>
  <si>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</si>
  <si>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</si>
  <si>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</si>
  <si>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</si>
  <si>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</si>
  <si>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</si>
  <si>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</si>
  <si>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</si>
  <si>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</si>
  <si>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</si>
  <si>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</si>
  <si>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</si>
  <si>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</si>
  <si>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</si>
  <si>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</si>
  <si>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</si>
  <si>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</si>
  <si>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</si>
  <si>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</si>
  <si>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</si>
  <si>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</si>
  <si>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</si>
  <si>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</si>
  <si>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</si>
  <si>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</si>
  <si>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</si>
  <si>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</si>
  <si>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</si>
  <si>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</si>
  <si>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</si>
  <si>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</si>
  <si>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</si>
  <si>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</si>
  <si>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</si>
  <si>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</si>
  <si>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</si>
  <si>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</si>
  <si>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</si>
  <si>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</si>
  <si>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</si>
  <si>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</si>
  <si>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</si>
  <si>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</si>
  <si>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</si>
  <si>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</si>
  <si>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</si>
  <si>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</si>
  <si>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</si>
  <si>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</si>
  <si>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</si>
  <si>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</si>
  <si>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</si>
  <si>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</si>
  <si>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</si>
  <si>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</si>
  <si>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</si>
  <si>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</si>
  <si>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</si>
  <si>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</si>
  <si>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</si>
  <si>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</si>
  <si>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</si>
  <si>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</si>
  <si>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</si>
  <si>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</si>
  <si>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</si>
  <si>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</si>
  <si>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</si>
  <si>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</si>
  <si>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</si>
  <si>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</si>
  <si>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</si>
  <si>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</si>
  <si>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</si>
  <si>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</si>
  <si>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</si>
  <si>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</si>
  <si>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</si>
  <si>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</si>
  <si>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</si>
  <si>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</si>
  <si>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</si>
  <si>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</si>
  <si>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</si>
  <si>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</si>
  <si>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</si>
  <si>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</si>
  <si>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</si>
  <si>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</si>
  <si>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</si>
  <si>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</si>
  <si>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</si>
  <si>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</si>
  <si>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</si>
  <si>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</si>
  <si>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</si>
  <si>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</si>
  <si>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</si>
  <si>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</si>
  <si>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</si>
  <si>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</si>
  <si>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</si>
  <si>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</si>
  <si>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</si>
  <si>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</si>
  <si>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</si>
  <si>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</si>
  <si>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</si>
  <si>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</si>
  <si>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</si>
  <si>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</si>
  <si>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</si>
  <si>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</si>
  <si>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</si>
  <si>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</si>
  <si>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</si>
  <si>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</si>
  <si>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</si>
  <si>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</si>
  <si>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</si>
  <si>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</si>
  <si>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</si>
  <si>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</si>
  <si>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</si>
  <si>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</si>
  <si>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</si>
  <si>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</si>
  <si>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</si>
  <si>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</si>
  <si>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</si>
  <si>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</si>
  <si>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</si>
  <si>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</si>
  <si>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</si>
  <si>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</si>
  <si>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</si>
  <si>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</si>
  <si>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</si>
  <si>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</si>
  <si>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</si>
  <si>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</si>
  <si>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</si>
  <si>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</si>
  <si>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</si>
  <si>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</si>
  <si>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</si>
  <si>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</si>
  <si>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</si>
  <si>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</si>
  <si>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</si>
  <si>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</si>
  <si>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</si>
  <si>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</si>
  <si>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</si>
  <si>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</si>
  <si>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</si>
  <si>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</si>
  <si>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</si>
  <si>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</si>
  <si>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</si>
  <si>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</si>
  <si>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</si>
  <si>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</si>
  <si>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</si>
  <si>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</si>
  <si>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</si>
  <si>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</si>
  <si>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</si>
  <si>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</si>
  <si>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</si>
  <si>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</si>
  <si>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</si>
  <si>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</si>
  <si>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</si>
  <si>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</si>
  <si>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</si>
  <si>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</si>
  <si>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</si>
  <si>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</si>
  <si>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</si>
  <si>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</si>
  <si>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</si>
  <si>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</si>
  <si>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</si>
  <si>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</si>
  <si>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</si>
  <si>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</si>
  <si>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</si>
  <si>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</si>
  <si>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</si>
  <si>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</si>
  <si>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</si>
  <si>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</si>
  <si>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</si>
  <si>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</si>
  <si>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</si>
  <si>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</si>
  <si>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</si>
  <si>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</si>
  <si>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</si>
  <si>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</si>
  <si>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</si>
  <si>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</si>
  <si>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</si>
  <si>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</si>
  <si>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</si>
  <si>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</si>
  <si>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</si>
  <si>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</si>
  <si>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</si>
  <si>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</si>
  <si>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</si>
  <si>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</si>
  <si>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</si>
  <si>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</si>
  <si>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</si>
  <si>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</si>
  <si>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</si>
  <si>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</si>
  <si>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</si>
  <si>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</si>
  <si>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</si>
  <si>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</si>
  <si>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</si>
  <si>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</si>
  <si>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</si>
  <si>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</si>
  <si>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</si>
  <si>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</si>
  <si>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</si>
  <si>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</si>
  <si>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</si>
  <si>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</si>
  <si>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</si>
  <si>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</si>
  <si>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</si>
  <si>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</si>
  <si>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</si>
  <si>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</si>
  <si>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</si>
  <si>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</si>
  <si>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</si>
  <si>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</si>
  <si>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</si>
  <si>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</si>
  <si>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</si>
  <si>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</si>
  <si>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</si>
  <si>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</si>
  <si>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</si>
  <si>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</si>
  <si>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</si>
  <si>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</si>
  <si>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</si>
  <si>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</si>
  <si>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</si>
  <si>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</si>
  <si>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</si>
  <si>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</si>
  <si>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</si>
  <si>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</si>
  <si>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</si>
  <si>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</si>
  <si>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</si>
  <si>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</si>
  <si>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</si>
  <si>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</si>
  <si>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</si>
  <si>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</si>
  <si>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</si>
  <si>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</si>
  <si>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</si>
  <si>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</si>
  <si>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</si>
  <si>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</si>
  <si>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</si>
  <si>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</si>
  <si>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</si>
  <si>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</si>
  <si>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</si>
  <si>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</si>
  <si>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</si>
  <si>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</si>
  <si>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</si>
  <si>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</si>
  <si>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</si>
  <si>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</si>
  <si>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</si>
  <si>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</si>
  <si>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</si>
  <si>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</si>
  <si>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</si>
  <si>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</si>
  <si>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</si>
  <si>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</si>
  <si>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</si>
  <si>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</si>
  <si>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</si>
  <si>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</si>
  <si>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</si>
  <si>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</si>
  <si>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</si>
  <si>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</si>
  <si>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</si>
  <si>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</si>
  <si>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</si>
  <si>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</si>
  <si>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</si>
  <si>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</si>
  <si>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</si>
  <si>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</si>
  <si>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</si>
  <si>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</si>
  <si>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</si>
  <si>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</si>
  <si>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</si>
  <si>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</si>
  <si>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</si>
  <si>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</si>
  <si>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</si>
  <si>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</si>
  <si>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</si>
  <si>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</si>
  <si>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</si>
  <si>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</si>
  <si>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</si>
  <si>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</si>
  <si>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</si>
  <si>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</si>
  <si>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</si>
  <si>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</si>
  <si>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</si>
  <si>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</si>
  <si>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</si>
  <si>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</si>
  <si>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</si>
  <si>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</si>
  <si>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</si>
  <si>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</si>
  <si>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</si>
  <si>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</si>
  <si>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</si>
  <si>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</si>
  <si>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</si>
  <si>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</si>
  <si>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</si>
  <si>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</si>
  <si>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</si>
  <si>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</si>
  <si>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</si>
  <si>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</si>
  <si>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</si>
  <si>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</si>
  <si>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</si>
  <si>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</si>
  <si>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</si>
  <si>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</si>
  <si>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</si>
  <si>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</si>
  <si>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</si>
  <si>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</si>
  <si>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</si>
  <si>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</si>
  <si>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</si>
  <si>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</si>
  <si>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</si>
  <si>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</si>
  <si>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</si>
  <si>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</si>
  <si>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</si>
  <si>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</si>
  <si>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</si>
  <si>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</si>
  <si>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</si>
  <si>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</si>
  <si>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</si>
  <si>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</si>
  <si>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</si>
  <si>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</si>
  <si>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</si>
  <si>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</si>
  <si>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</si>
  <si>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</si>
  <si>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</si>
  <si>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</si>
  <si>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</si>
  <si>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</si>
  <si>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</si>
  <si>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</si>
  <si>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</si>
  <si>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</si>
  <si>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</si>
  <si>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</si>
  <si>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</si>
  <si>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</si>
  <si>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</si>
  <si>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</si>
  <si>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</si>
  <si>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</si>
  <si>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</si>
  <si>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</si>
  <si>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</si>
  <si>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</si>
  <si>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</si>
  <si>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</si>
  <si>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</si>
  <si>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</si>
  <si>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</si>
  <si>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</si>
  <si>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</si>
  <si>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</si>
  <si>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</si>
  <si>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</si>
  <si>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</si>
  <si>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</si>
  <si>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</si>
  <si>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</si>
  <si>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</si>
  <si>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</si>
  <si>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</si>
  <si>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</si>
  <si>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</si>
  <si>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</si>
  <si>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</si>
  <si>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</si>
  <si>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</si>
  <si>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</si>
  <si>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</si>
  <si>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</si>
  <si>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</si>
  <si>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</si>
  <si>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</si>
  <si>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</si>
  <si>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</si>
  <si>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</si>
  <si>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</si>
  <si>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</si>
  <si>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</si>
  <si>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</si>
  <si>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</si>
  <si>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</si>
  <si>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</si>
  <si>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</si>
  <si>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</si>
  <si>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</si>
  <si>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</si>
  <si>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</si>
  <si>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</si>
  <si>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</si>
  <si>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</si>
  <si>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</si>
  <si>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</si>
  <si>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</si>
  <si>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</si>
  <si>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</si>
  <si>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</si>
  <si>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</si>
  <si>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</si>
  <si>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</si>
  <si>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</si>
  <si>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</si>
  <si>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</si>
  <si>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</si>
  <si>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</si>
  <si>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</si>
  <si>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</si>
  <si>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</si>
  <si>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</si>
  <si>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</si>
  <si>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</si>
  <si>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</si>
  <si>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</si>
  <si>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</si>
  <si>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</si>
  <si>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</si>
  <si>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</si>
  <si>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</si>
  <si>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</si>
  <si>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</si>
  <si>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</si>
  <si>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</si>
  <si>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</si>
  <si>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</si>
  <si>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</si>
  <si>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</si>
  <si>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</si>
  <si>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</si>
  <si>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</si>
  <si>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</si>
  <si>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</si>
  <si>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</si>
  <si>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</si>
  <si>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</si>
  <si>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</si>
  <si>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</si>
  <si>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</si>
  <si>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</si>
  <si>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</si>
  <si>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</si>
  <si>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</si>
  <si>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</si>
  <si>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</si>
  <si>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</si>
  <si>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</si>
  <si>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</si>
  <si>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</si>
  <si>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</si>
  <si>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</si>
  <si>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</si>
  <si>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</si>
  <si>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</si>
  <si>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</si>
  <si>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</si>
  <si>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</si>
  <si>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</si>
  <si>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</si>
  <si>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</si>
  <si>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</si>
  <si>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</si>
  <si>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</si>
  <si>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</si>
  <si>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</si>
  <si>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</si>
  <si>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</si>
  <si>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</si>
  <si>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</si>
  <si>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</si>
  <si>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</si>
  <si>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</si>
  <si>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</si>
  <si>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</si>
  <si>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</si>
  <si>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</si>
  <si>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</si>
  <si>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</si>
  <si>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</si>
  <si>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</si>
  <si>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</si>
  <si>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</si>
  <si>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</si>
  <si>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</si>
  <si>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</si>
  <si>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</si>
  <si>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</si>
  <si>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</si>
  <si>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</si>
  <si>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</si>
  <si>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</si>
  <si>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</si>
  <si>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</si>
  <si>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</si>
  <si>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</si>
  <si>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</si>
  <si>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</si>
  <si>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</si>
  <si>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</si>
  <si>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</si>
  <si>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</si>
  <si>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</si>
  <si>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</si>
  <si>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</si>
  <si>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</si>
  <si>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</si>
  <si>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</si>
  <si>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</si>
  <si>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</si>
  <si>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</si>
  <si>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</si>
  <si>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</si>
  <si>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</si>
  <si>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</si>
  <si>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</si>
  <si>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</si>
  <si>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</si>
  <si>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</si>
  <si>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</si>
  <si>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</si>
  <si>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</si>
  <si>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</si>
  <si>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</si>
  <si>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</si>
  <si>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</si>
  <si>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</si>
  <si>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</si>
  <si>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</si>
  <si>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</si>
  <si>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</si>
  <si>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</si>
  <si>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</si>
  <si>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</si>
  <si>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</si>
  <si>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</si>
  <si>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</si>
  <si>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</si>
  <si>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</si>
  <si>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</si>
  <si>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</si>
  <si>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</si>
  <si>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</si>
  <si>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</si>
  <si>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</si>
  <si>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</si>
  <si>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</si>
  <si>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</si>
  <si>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</si>
  <si>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</si>
  <si>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</si>
  <si>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</si>
  <si>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</si>
  <si>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</si>
  <si>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</si>
  <si>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</si>
  <si>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</si>
  <si>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</si>
  <si>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</si>
  <si>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</si>
  <si>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</si>
  <si>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</si>
  <si>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</si>
  <si>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</si>
  <si>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</si>
  <si>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</si>
  <si>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</si>
  <si>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</si>
  <si>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</si>
  <si>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</si>
  <si>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</si>
  <si>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</si>
  <si>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</si>
  <si>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</si>
  <si>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</si>
  <si>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</si>
  <si>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</si>
  <si>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</si>
  <si>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</si>
  <si>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</si>
  <si>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</si>
  <si>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</si>
  <si>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</si>
  <si>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</si>
  <si>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</si>
  <si>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</si>
  <si>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</si>
  <si>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</si>
  <si>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</si>
  <si>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</si>
  <si>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</si>
  <si>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</si>
  <si>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</si>
  <si>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</si>
  <si>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</si>
  <si>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</si>
  <si>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</si>
  <si>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</si>
  <si>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</si>
  <si>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</si>
  <si>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</si>
  <si>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</si>
  <si>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</si>
  <si>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</si>
  <si>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</si>
  <si>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</si>
  <si>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</si>
  <si>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</si>
  <si>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</si>
  <si>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</si>
  <si>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</si>
  <si>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</si>
  <si>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</si>
  <si>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</si>
  <si>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</si>
  <si>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</si>
  <si>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</si>
  <si>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</si>
  <si>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</si>
  <si>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</si>
  <si>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</si>
  <si>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</si>
  <si>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</si>
  <si>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</si>
  <si>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</si>
  <si>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</si>
  <si>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</si>
  <si>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</si>
  <si>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</si>
  <si>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</si>
  <si>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</si>
  <si>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</si>
  <si>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</si>
  <si>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</si>
  <si>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</si>
  <si>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</si>
  <si>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</si>
  <si>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</si>
  <si>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</si>
  <si>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</si>
  <si>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</si>
  <si>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</si>
  <si>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</si>
  <si>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</si>
  <si>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</si>
  <si>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</si>
  <si>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</si>
  <si>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</si>
  <si>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</si>
  <si>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</si>
  <si>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</si>
  <si>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</si>
  <si>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</si>
  <si>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</si>
  <si>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</si>
  <si>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</si>
  <si>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</si>
  <si>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</si>
  <si>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</si>
  <si>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</si>
  <si>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</si>
  <si>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</si>
  <si>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</si>
  <si>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</si>
  <si>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</si>
  <si>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</si>
  <si>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</si>
  <si>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</si>
  <si>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</si>
  <si>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</si>
  <si>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</si>
  <si>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</si>
  <si>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</si>
  <si>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</si>
  <si>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</si>
  <si>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</si>
  <si>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</si>
  <si>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</si>
  <si>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</si>
  <si>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</si>
  <si>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</si>
  <si>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</si>
  <si>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</si>
  <si>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</si>
  <si>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</si>
  <si>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</si>
  <si>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</si>
  <si>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</si>
  <si>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</si>
  <si>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</si>
  <si>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</si>
  <si>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</si>
  <si>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</si>
  <si>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</si>
  <si>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</si>
  <si>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</si>
  <si>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</si>
  <si>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</si>
  <si>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</si>
  <si>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</si>
  <si>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</si>
  <si>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</si>
  <si>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</si>
  <si>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</si>
  <si>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</si>
  <si>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</si>
  <si>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</si>
  <si>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</si>
  <si>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</si>
  <si>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</si>
  <si>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</si>
  <si>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</si>
  <si>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</si>
  <si>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</si>
  <si>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</si>
  <si>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</si>
  <si>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</si>
  <si>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</si>
  <si>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</si>
  <si>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</si>
  <si>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</si>
  <si>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</si>
  <si>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</si>
  <si>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</si>
  <si>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</si>
  <si>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</si>
  <si>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</si>
  <si>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</si>
  <si>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</si>
  <si>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</si>
  <si>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</si>
  <si>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</si>
  <si>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</si>
  <si>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</si>
  <si>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</si>
  <si>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</si>
  <si>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</si>
  <si>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</si>
  <si>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</si>
  <si>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</si>
  <si>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</si>
  <si>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</si>
  <si>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</si>
  <si>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</si>
  <si>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</si>
  <si>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</si>
  <si>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</si>
  <si>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</si>
  <si>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</si>
  <si>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</si>
  <si>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</si>
  <si>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</si>
  <si>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</si>
  <si>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</si>
  <si>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</si>
  <si>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</si>
  <si>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</si>
  <si>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</si>
  <si>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</si>
  <si>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</si>
  <si>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</si>
  <si>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</si>
  <si>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</si>
  <si>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</si>
  <si>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</si>
  <si>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</si>
  <si>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</si>
  <si>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</si>
  <si>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</si>
  <si>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</si>
  <si>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</si>
  <si>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</si>
  <si>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</si>
  <si>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</si>
  <si>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</si>
  <si>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</si>
  <si>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</si>
  <si>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</si>
  <si>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</si>
  <si>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</si>
  <si>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</si>
  <si>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</si>
  <si>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</si>
  <si>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</si>
  <si>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</si>
  <si>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</si>
  <si>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</si>
  <si>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</si>
  <si>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</si>
  <si>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</si>
  <si>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</si>
  <si>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</si>
  <si>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</si>
  <si>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</si>
  <si>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</si>
  <si>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</si>
  <si>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</si>
  <si>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</si>
  <si>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</si>
  <si>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</si>
  <si>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</si>
  <si>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</si>
  <si>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</si>
  <si>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</si>
  <si>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</si>
  <si>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</si>
  <si>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</si>
  <si>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</si>
  <si>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</si>
  <si>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</si>
  <si>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</si>
  <si>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</si>
  <si>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</si>
  <si>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</si>
  <si>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</si>
  <si>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</si>
  <si>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</si>
  <si>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</si>
  <si>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</si>
  <si>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</si>
  <si>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</si>
  <si>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</si>
  <si>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</si>
  <si>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</si>
  <si>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</si>
  <si>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</si>
  <si>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</si>
  <si>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</si>
  <si>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</si>
  <si>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</si>
  <si>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</si>
  <si>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</si>
  <si>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</si>
  <si>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</si>
  <si>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</si>
  <si>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</si>
  <si>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</si>
  <si>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</si>
  <si>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</si>
  <si>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</si>
  <si>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</si>
  <si>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</si>
  <si>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</si>
  <si>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</si>
  <si>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</si>
  <si>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</si>
  <si>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</si>
  <si>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</si>
  <si>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</si>
  <si>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</si>
  <si>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</si>
  <si>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</si>
  <si>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</si>
  <si>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</si>
  <si>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</si>
  <si>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</si>
  <si>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</si>
  <si>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</si>
  <si>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</si>
  <si>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</si>
  <si>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</si>
  <si>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</si>
  <si>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</si>
  <si>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</si>
  <si>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</si>
  <si>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</si>
  <si>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</si>
  <si>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</si>
  <si>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</si>
  <si>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</si>
  <si>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</si>
  <si>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</si>
  <si>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</si>
  <si>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</si>
  <si>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</si>
  <si>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</si>
  <si>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</si>
  <si>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</si>
  <si>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</si>
  <si>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</si>
  <si>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</si>
  <si>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</si>
  <si>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</si>
  <si>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</si>
  <si>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</si>
  <si>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</si>
  <si>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</si>
  <si>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</si>
  <si>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</si>
  <si>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</si>
  <si>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</si>
  <si>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</si>
  <si>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</si>
  <si>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</si>
  <si>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</si>
  <si>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</si>
  <si>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</si>
  <si>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</si>
  <si>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</si>
  <si>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</si>
  <si>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</si>
  <si>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</si>
  <si>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</si>
  <si>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</si>
  <si>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</si>
  <si>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</si>
  <si>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</si>
  <si>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</si>
  <si>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</si>
  <si>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</si>
  <si>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</si>
  <si>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</si>
  <si>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</si>
  <si>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</si>
  <si>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</si>
  <si>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</si>
  <si>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</si>
  <si>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</si>
  <si>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</si>
  <si>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</si>
  <si>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</si>
  <si>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</si>
  <si>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</si>
  <si>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</si>
  <si>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</si>
  <si>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</si>
  <si>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</si>
  <si>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</si>
  <si>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</si>
  <si>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</si>
  <si>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</si>
  <si>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</si>
  <si>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</si>
  <si>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</si>
  <si>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</si>
  <si>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</si>
  <si>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</si>
  <si>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</si>
  <si>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</si>
  <si>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</si>
  <si>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</si>
  <si>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</si>
  <si>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</si>
  <si>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</si>
  <si>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</si>
  <si>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</si>
  <si>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</si>
  <si>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</si>
  <si>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</si>
  <si>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</si>
  <si>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</si>
  <si>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</si>
  <si>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</si>
  <si>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</si>
  <si>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</si>
  <si>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</si>
  <si>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</si>
  <si>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</si>
  <si>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</si>
  <si>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</si>
  <si>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</si>
  <si>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</si>
  <si>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</si>
  <si>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</si>
  <si>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</si>
  <si>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</si>
  <si>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</si>
  <si>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</si>
  <si>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</si>
  <si>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</si>
  <si>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</si>
  <si>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</si>
  <si>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</si>
  <si>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</si>
  <si>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</si>
  <si>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</si>
  <si>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</si>
  <si>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</si>
  <si>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</si>
  <si>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</si>
  <si>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</si>
  <si>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</si>
  <si>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</si>
  <si>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</si>
  <si>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</si>
  <si>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</si>
  <si>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</si>
  <si>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</si>
  <si>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</si>
  <si>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</si>
  <si>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</si>
  <si>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</si>
  <si>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</si>
  <si>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</si>
  <si>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</si>
  <si>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</si>
  <si>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</si>
  <si>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</si>
  <si>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</si>
  <si>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</si>
  <si>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</si>
  <si>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</si>
  <si>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</si>
  <si>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</si>
  <si>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</si>
  <si>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</si>
  <si>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</si>
  <si>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</si>
  <si>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</si>
  <si>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</si>
  <si>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</si>
  <si>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</si>
  <si>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</si>
  <si>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</si>
  <si>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</si>
  <si>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</si>
  <si>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</si>
  <si>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</si>
  <si>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</si>
  <si>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</si>
  <si>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</si>
  <si>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</si>
  <si>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</si>
  <si>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</si>
  <si>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</si>
  <si>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</si>
  <si>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</si>
  <si>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</si>
  <si>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</si>
  <si>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</si>
  <si>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</si>
  <si>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</si>
  <si>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</si>
  <si>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</si>
  <si>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</si>
  <si>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</si>
  <si>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</si>
  <si>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</si>
  <si>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</si>
  <si>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</si>
  <si>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</si>
  <si>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</si>
  <si>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</si>
  <si>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</si>
  <si>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</si>
  <si>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</si>
  <si>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</si>
  <si>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</si>
  <si>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</si>
  <si>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</si>
  <si>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</si>
  <si>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</si>
  <si>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</si>
  <si>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</si>
  <si>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</si>
  <si>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</si>
  <si>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</si>
  <si>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</si>
  <si>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</si>
  <si>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</si>
  <si>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</si>
  <si>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</si>
  <si>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</si>
  <si>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</si>
  <si>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</si>
  <si>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</si>
  <si>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</si>
  <si>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</si>
  <si>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</si>
  <si>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</si>
  <si>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</si>
  <si>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</si>
  <si>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</si>
  <si>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</si>
  <si>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</si>
  <si>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</si>
  <si>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</si>
  <si>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</si>
  <si>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</si>
  <si>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</si>
  <si>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</si>
  <si>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</si>
  <si>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</si>
  <si>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</si>
  <si>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</si>
  <si>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</si>
  <si>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</si>
  <si>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</si>
  <si>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</si>
  <si>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</si>
  <si>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</si>
  <si>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</si>
  <si>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</si>
  <si>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</si>
  <si>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</si>
  <si>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</si>
  <si>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</si>
  <si>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</si>
  <si>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</si>
  <si>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</si>
  <si>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</si>
  <si>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</si>
  <si>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</si>
  <si>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</si>
  <si>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</si>
  <si>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</si>
  <si>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</si>
  <si>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</si>
  <si>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</si>
  <si>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</si>
  <si>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</si>
  <si>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</si>
  <si>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</si>
  <si>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</si>
  <si>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</si>
  <si>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</si>
  <si>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</si>
  <si>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</si>
  <si>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</si>
  <si>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</si>
  <si>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</si>
  <si>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</si>
  <si>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</si>
  <si>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</si>
  <si>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</si>
  <si>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</si>
  <si>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</si>
  <si>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</si>
  <si>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</si>
  <si>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</si>
  <si>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</si>
  <si>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</si>
  <si>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</si>
  <si>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</si>
  <si>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</si>
  <si>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</si>
  <si>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</si>
  <si>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</si>
  <si>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</si>
  <si>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</si>
  <si>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</si>
  <si>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</si>
  <si>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</si>
  <si>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</si>
  <si>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</si>
  <si>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</si>
  <si>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</si>
  <si>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</si>
  <si>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</si>
  <si>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</si>
  <si>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</si>
  <si>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</si>
  <si>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</si>
  <si>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</si>
  <si>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</si>
  <si>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</si>
  <si>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</si>
  <si>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</si>
  <si>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</si>
  <si>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</si>
  <si>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</si>
  <si>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</si>
  <si>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</si>
  <si>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</si>
  <si>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</si>
  <si>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</si>
  <si>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</si>
  <si>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</si>
  <si>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</si>
  <si>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</si>
  <si>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</si>
  <si>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</si>
  <si>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</si>
  <si>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</si>
  <si>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</si>
  <si>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</si>
  <si>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</si>
  <si>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</si>
  <si>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</si>
  <si>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</si>
  <si>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</si>
  <si>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</si>
  <si>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</si>
  <si>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</si>
  <si>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</si>
  <si>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</si>
  <si>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</si>
  <si>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</si>
  <si>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</si>
  <si>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</si>
  <si>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</si>
  <si>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</si>
  <si>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</si>
  <si>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</si>
  <si>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</si>
  <si>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</si>
  <si>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</si>
  <si>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</si>
  <si>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</si>
  <si>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</si>
  <si>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</si>
  <si>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</si>
  <si>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</si>
  <si>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</si>
  <si>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</si>
  <si>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</si>
  <si>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</si>
  <si>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</si>
  <si>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</si>
  <si>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</si>
  <si>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</si>
  <si>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</si>
  <si>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</si>
  <si>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</si>
  <si>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</si>
  <si>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</si>
  <si>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</si>
  <si>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</si>
  <si>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</si>
  <si>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</si>
  <si>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</si>
  <si>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</si>
  <si>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</si>
  <si>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</si>
  <si>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</si>
  <si>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</si>
  <si>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</si>
  <si>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</si>
  <si>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</si>
  <si>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</si>
  <si>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</si>
  <si>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</si>
  <si>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</si>
  <si>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</si>
  <si>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</si>
  <si>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</si>
  <si>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</si>
  <si>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</si>
  <si>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</si>
  <si>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</si>
  <si>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</si>
  <si>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</si>
  <si>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</si>
  <si>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</si>
  <si>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</si>
  <si>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</si>
  <si>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</si>
  <si>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</si>
  <si>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</si>
  <si>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</si>
  <si>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</si>
  <si>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</si>
  <si>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</si>
  <si>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</si>
  <si>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</si>
  <si>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</si>
  <si>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</si>
  <si>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</si>
  <si>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</si>
  <si>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</si>
  <si>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</si>
  <si>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</si>
  <si>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</si>
  <si>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</si>
  <si>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</si>
  <si>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</si>
  <si>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</si>
  <si>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</si>
  <si>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</si>
  <si>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</si>
  <si>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</si>
  <si>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</si>
  <si>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</si>
  <si>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</si>
  <si>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</si>
  <si>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</si>
  <si>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</si>
  <si>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</si>
  <si>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</si>
  <si>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</si>
  <si>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</si>
  <si>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</si>
  <si>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</si>
  <si>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</si>
  <si>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</si>
  <si>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</si>
  <si>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</si>
  <si>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</si>
  <si>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</si>
  <si>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</si>
  <si>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</si>
  <si>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</si>
  <si>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</si>
  <si>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</si>
  <si>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</si>
  <si>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</si>
  <si>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</si>
  <si>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</si>
  <si>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</si>
  <si>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</si>
  <si>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</si>
  <si>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</si>
  <si>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</si>
  <si>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</si>
  <si>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</si>
  <si>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</si>
  <si>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</si>
  <si>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</si>
  <si>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</si>
  <si>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</si>
  <si>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</si>
  <si>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</si>
  <si>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</si>
  <si>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</si>
  <si>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</si>
  <si>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</si>
  <si>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</si>
  <si>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</si>
  <si>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</si>
  <si>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</si>
  <si>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</si>
  <si>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</si>
  <si>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</si>
  <si>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</si>
  <si>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</si>
  <si>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</si>
  <si>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</si>
  <si>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</si>
  <si>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</si>
  <si>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</si>
  <si>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</si>
  <si>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</si>
  <si>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</si>
  <si>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</si>
  <si>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</si>
  <si>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</si>
  <si>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</si>
  <si>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</si>
  <si>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</si>
  <si>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</si>
  <si>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</si>
  <si>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</si>
  <si>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</si>
  <si>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</si>
  <si>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</si>
  <si>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</si>
  <si>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</si>
  <si>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</si>
  <si>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</si>
  <si>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</si>
  <si>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</si>
  <si>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</si>
  <si>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</si>
  <si>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</si>
  <si>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</si>
  <si>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</si>
  <si>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</si>
  <si>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</si>
  <si>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</si>
  <si>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</si>
  <si>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</si>
  <si>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</si>
  <si>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</si>
  <si>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</si>
  <si>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</si>
  <si>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</si>
  <si>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</si>
  <si>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</si>
  <si>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</si>
  <si>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</si>
  <si>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</si>
  <si>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</si>
  <si>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</si>
  <si>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</si>
  <si>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</si>
  <si>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</si>
  <si>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</si>
  <si>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</si>
  <si>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</si>
  <si>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</si>
  <si>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</si>
  <si>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</si>
  <si>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</si>
  <si>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</si>
  <si>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</si>
  <si>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</si>
  <si>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</si>
  <si>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</si>
  <si>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</si>
  <si>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</si>
  <si>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</si>
  <si>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</si>
  <si>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</si>
  <si>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</si>
  <si>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</si>
  <si>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</si>
  <si>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</si>
  <si>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</si>
  <si>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</si>
  <si>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</si>
  <si>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</si>
  <si>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</si>
  <si>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</si>
  <si>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</si>
  <si>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</si>
  <si>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</si>
  <si>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</si>
  <si>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</si>
  <si>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</si>
  <si>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</si>
  <si>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</si>
  <si>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</si>
  <si>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</si>
  <si>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</si>
  <si>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</si>
  <si>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</si>
  <si>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</si>
  <si>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</si>
  <si>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</si>
  <si>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</si>
  <si>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</si>
  <si>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</si>
  <si>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</si>
  <si>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</si>
  <si>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</si>
  <si>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</si>
  <si>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</si>
  <si>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</si>
  <si>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</si>
  <si>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</si>
  <si>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</si>
  <si>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</si>
  <si>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</si>
  <si>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</si>
  <si>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</si>
  <si>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</si>
  <si>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</si>
  <si>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</si>
  <si>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</si>
  <si>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</si>
  <si>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</si>
  <si>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</si>
  <si>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</si>
  <si>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</si>
  <si>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</si>
  <si>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</si>
  <si>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</si>
  <si>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</si>
  <si>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</si>
  <si>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</si>
  <si>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</si>
  <si>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</si>
  <si>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</si>
  <si>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</si>
  <si>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</si>
  <si>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</si>
  <si>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</si>
  <si>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</si>
  <si>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</si>
  <si>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</si>
  <si>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</si>
  <si>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</si>
  <si>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</si>
  <si>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</si>
  <si>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</si>
  <si>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</si>
  <si>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</si>
  <si>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</si>
  <si>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</si>
  <si>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</si>
  <si>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</si>
  <si>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</si>
  <si>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</si>
  <si>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</si>
  <si>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</si>
  <si>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</si>
  <si>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</si>
  <si>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</si>
  <si>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</si>
  <si>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</si>
  <si>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</si>
  <si>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</si>
  <si>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</si>
  <si>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</si>
  <si>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</si>
  <si>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</si>
  <si>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</si>
  <si>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</si>
  <si>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</si>
  <si>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</si>
  <si>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</si>
  <si>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</si>
  <si>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</si>
  <si>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</si>
  <si>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</si>
  <si>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</si>
  <si>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</si>
  <si>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</si>
  <si>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</si>
  <si>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</si>
  <si>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</si>
  <si>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</si>
  <si>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</si>
  <si>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</si>
  <si>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</si>
  <si>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</si>
  <si>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</si>
  <si>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</si>
  <si>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</si>
  <si>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</si>
  <si>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</si>
  <si>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</si>
  <si>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</si>
  <si>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</si>
  <si>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</si>
  <si>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</si>
  <si>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</si>
  <si>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</si>
  <si>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</si>
  <si>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</si>
  <si>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</si>
  <si>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</si>
  <si>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</si>
  <si>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</si>
  <si>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</si>
  <si>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</si>
  <si>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</si>
  <si>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</si>
  <si>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</si>
  <si>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</si>
  <si>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</si>
  <si>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</si>
  <si>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</si>
  <si>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</si>
  <si>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</si>
  <si>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</si>
  <si>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</si>
  <si>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</si>
  <si>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</si>
  <si>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</si>
  <si>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</si>
  <si>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</si>
  <si>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</si>
  <si>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</si>
  <si>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</si>
  <si>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</si>
  <si>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</si>
  <si>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</si>
  <si>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</si>
  <si>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</si>
  <si>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</si>
  <si>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</si>
  <si>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</si>
  <si>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</si>
  <si>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</si>
  <si>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</si>
  <si>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</si>
  <si>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</si>
  <si>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</si>
  <si>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</si>
  <si>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</si>
  <si>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</si>
  <si>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</si>
  <si>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</si>
  <si>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</si>
  <si>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</si>
  <si>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</si>
  <si>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</si>
  <si>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</si>
  <si>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</si>
  <si>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</si>
  <si>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</si>
  <si>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</si>
  <si>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</si>
  <si>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</si>
  <si>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</si>
  <si>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</si>
  <si>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</si>
  <si>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</si>
  <si>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</si>
  <si>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</si>
  <si>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</si>
  <si>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</si>
  <si>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</si>
  <si>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</si>
  <si>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</si>
  <si>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</si>
  <si>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</si>
  <si>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</si>
  <si>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</si>
  <si>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</si>
  <si>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</si>
  <si>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</si>
  <si>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</si>
  <si>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</si>
  <si>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</si>
  <si>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</si>
  <si>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</si>
  <si>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</si>
  <si>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</si>
  <si>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</si>
  <si>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</si>
  <si>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</si>
  <si>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</si>
  <si>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</si>
  <si>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</si>
  <si>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</si>
  <si>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</si>
  <si>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</si>
  <si>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</si>
  <si>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</si>
  <si>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</si>
  <si>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</si>
  <si>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</si>
  <si>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</si>
  <si>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</si>
  <si>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</si>
  <si>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</si>
  <si>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</si>
  <si>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</si>
  <si>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</si>
  <si>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</si>
  <si>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</si>
  <si>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</si>
  <si>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</si>
  <si>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</si>
  <si>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</si>
  <si>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</si>
  <si>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</si>
  <si>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</si>
  <si>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</si>
  <si>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</si>
  <si>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</si>
  <si>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</si>
  <si>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</si>
  <si>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</si>
  <si>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</si>
  <si>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</si>
  <si>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</si>
  <si>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</si>
  <si>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</si>
  <si>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</si>
  <si>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</si>
  <si>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</si>
  <si>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</si>
  <si>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</si>
  <si>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</si>
  <si>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</si>
  <si>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</si>
  <si>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</si>
  <si>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</si>
  <si>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</si>
  <si>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</si>
  <si>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</si>
  <si>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</si>
  <si>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</si>
  <si>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</si>
  <si>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</si>
  <si>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</si>
  <si>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</si>
  <si>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</si>
  <si>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</si>
  <si>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</si>
  <si>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</si>
  <si>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</si>
  <si>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</si>
  <si>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</si>
  <si>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</si>
  <si>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</si>
  <si>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</si>
  <si>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</si>
  <si>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</si>
  <si>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</si>
  <si>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</si>
  <si>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</si>
  <si>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</si>
  <si>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</si>
  <si>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</si>
  <si>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</si>
  <si>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</si>
  <si>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</si>
  <si>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</si>
  <si>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</si>
  <si>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</si>
  <si>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</si>
  <si>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</si>
  <si>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</si>
  <si>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</si>
  <si>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</si>
  <si>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</si>
  <si>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</si>
  <si>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</si>
  <si>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</si>
  <si>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</si>
  <si>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</si>
  <si>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</si>
  <si>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</si>
  <si>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</si>
  <si>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</si>
  <si>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</si>
  <si>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</si>
  <si>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</si>
  <si>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</si>
  <si>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</si>
  <si>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</si>
  <si>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</si>
  <si>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</si>
  <si>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</si>
  <si>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</si>
  <si>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</si>
  <si>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</si>
  <si>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</si>
  <si>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</si>
  <si>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</si>
  <si>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</si>
  <si>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</si>
  <si>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</si>
  <si>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</si>
  <si>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</si>
  <si>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</si>
  <si>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</si>
  <si>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</si>
  <si>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</si>
  <si>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</si>
  <si>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</si>
  <si>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</si>
  <si>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</si>
  <si>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</si>
  <si>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</si>
  <si>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</si>
  <si>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</si>
  <si>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</si>
  <si>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</si>
  <si>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</si>
  <si>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</si>
  <si>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</si>
  <si>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</si>
  <si>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</si>
  <si>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</si>
  <si>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</si>
  <si>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</si>
  <si>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</si>
  <si>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</si>
  <si>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</si>
  <si>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</si>
  <si>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</si>
  <si>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</si>
  <si>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</si>
  <si>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</si>
  <si>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</si>
  <si>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</si>
  <si>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</si>
  <si>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</si>
  <si>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</si>
  <si>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</si>
  <si>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</si>
  <si>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</si>
  <si>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</si>
  <si>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</si>
  <si>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</si>
  <si>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</si>
  <si>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</si>
  <si>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</si>
  <si>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</si>
  <si>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</si>
  <si>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</si>
  <si>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</si>
  <si>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</si>
  <si>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</si>
  <si>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</si>
  <si>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</si>
  <si>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</si>
  <si>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</si>
  <si>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</si>
  <si>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</si>
  <si>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</si>
  <si>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</si>
  <si>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</si>
  <si>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</si>
  <si>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</si>
  <si>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</si>
  <si>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</si>
  <si>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</si>
  <si>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</si>
  <si>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</si>
  <si>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</si>
  <si>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</si>
  <si>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</si>
  <si>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</si>
  <si>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</si>
  <si>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</si>
  <si>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</si>
  <si>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</si>
  <si>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</si>
  <si>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</si>
  <si>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</si>
  <si>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</si>
  <si>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</si>
  <si>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</si>
  <si>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</si>
  <si>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</si>
  <si>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</si>
  <si>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</si>
  <si>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</si>
  <si>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</si>
  <si>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</si>
  <si>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</si>
  <si>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</si>
  <si>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</si>
  <si>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</si>
  <si>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</si>
  <si>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</si>
  <si>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</si>
  <si>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</si>
  <si>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</si>
  <si>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</si>
  <si>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</si>
  <si>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</si>
  <si>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</si>
  <si>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</si>
  <si>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</si>
  <si>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</si>
  <si>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</si>
  <si>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</si>
  <si>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</si>
  <si>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</si>
  <si>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</si>
  <si>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</si>
  <si>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</si>
  <si>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</si>
  <si>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</si>
  <si>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</si>
  <si>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</si>
  <si>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</si>
  <si>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</si>
  <si>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</si>
  <si>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</si>
  <si>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</si>
  <si>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</si>
  <si>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</si>
  <si>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</si>
  <si>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</si>
  <si>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</si>
  <si>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</si>
  <si>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</si>
  <si>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</si>
  <si>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</si>
  <si>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</si>
  <si>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</si>
  <si>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</si>
  <si>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</si>
  <si>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</si>
  <si>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</si>
  <si>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</si>
  <si>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</si>
  <si>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</si>
  <si>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</si>
  <si>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</si>
  <si>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</si>
  <si>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</si>
  <si>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</si>
  <si>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</si>
  <si>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</si>
  <si>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</si>
  <si>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</si>
  <si>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</si>
  <si>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</si>
  <si>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</si>
  <si>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</si>
  <si>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</si>
  <si>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</si>
  <si>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</si>
  <si>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</si>
  <si>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</si>
  <si>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</si>
  <si>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</si>
  <si>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</si>
  <si>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</si>
  <si>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</si>
  <si>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</si>
  <si>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</si>
  <si>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</si>
  <si>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</si>
  <si>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</si>
  <si>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</si>
  <si>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</si>
  <si>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</si>
  <si>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</si>
  <si>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</si>
  <si>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</si>
  <si>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</si>
  <si>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</si>
  <si>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</si>
  <si>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</si>
  <si>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</si>
  <si>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</si>
  <si>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</si>
  <si>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</si>
  <si>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</si>
  <si>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</si>
  <si>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</si>
  <si>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</si>
  <si>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</si>
  <si>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</si>
  <si>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</si>
  <si>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</si>
  <si>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</si>
  <si>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</si>
  <si>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</si>
  <si>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</si>
  <si>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</si>
  <si>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</si>
  <si>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</si>
  <si>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</si>
  <si>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</si>
  <si>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</si>
  <si>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</si>
  <si>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</si>
  <si>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</si>
  <si>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</si>
  <si>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</si>
  <si>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</si>
  <si>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</si>
  <si>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</si>
  <si>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</si>
  <si>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</si>
  <si>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</si>
  <si>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</si>
  <si>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</si>
  <si>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</si>
  <si>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</si>
  <si>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</si>
  <si>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</si>
  <si>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</si>
  <si>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</si>
  <si>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</si>
  <si>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</si>
  <si>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</si>
  <si>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</si>
  <si>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</si>
  <si>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</si>
  <si>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</si>
  <si>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</si>
  <si>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</si>
  <si>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</si>
  <si>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</si>
  <si>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</si>
  <si>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</si>
  <si>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</si>
  <si>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</si>
  <si>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</si>
  <si>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</si>
  <si>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</si>
  <si>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</si>
  <si>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</si>
  <si>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</si>
  <si>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</si>
  <si>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</si>
  <si>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</si>
  <si>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</si>
  <si>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</si>
  <si>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</si>
  <si>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</si>
  <si>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</si>
  <si>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</si>
  <si>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</si>
  <si>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</si>
  <si>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</si>
  <si>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</si>
  <si>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</si>
  <si>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</si>
  <si>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</si>
  <si>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</si>
  <si>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</si>
  <si>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</si>
  <si>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</si>
  <si>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</si>
  <si>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</si>
  <si>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</si>
  <si>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</si>
  <si>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</si>
  <si>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</si>
  <si>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</si>
  <si>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</si>
  <si>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</si>
  <si>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</si>
  <si>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</si>
  <si>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</si>
  <si>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</si>
  <si>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</si>
  <si>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</si>
  <si>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</si>
  <si>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</si>
  <si>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</si>
  <si>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</si>
  <si>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</si>
  <si>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</si>
  <si>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</si>
  <si>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</si>
  <si>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</si>
  <si>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</si>
  <si>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</si>
  <si>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</si>
  <si>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</si>
  <si>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</si>
  <si>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</si>
  <si>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</si>
  <si>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</si>
  <si>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</si>
  <si>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</si>
  <si>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</si>
  <si>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</si>
  <si>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</si>
  <si>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</si>
  <si>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</si>
  <si>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</si>
  <si>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</si>
  <si>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</si>
  <si>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</si>
  <si>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</si>
  <si>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</si>
  <si>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</si>
  <si>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</si>
  <si>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</si>
  <si>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</si>
  <si>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</si>
  <si>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</si>
  <si>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</si>
  <si>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</si>
  <si>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</si>
  <si>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</si>
  <si>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</si>
  <si>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</si>
  <si>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</si>
  <si>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</si>
  <si>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</si>
  <si>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</si>
  <si>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</si>
  <si>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</si>
  <si>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</si>
  <si>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</si>
  <si>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</si>
  <si>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</si>
  <si>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</si>
  <si>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</si>
  <si>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</si>
  <si>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</si>
  <si>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</si>
  <si>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</si>
  <si>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</si>
  <si>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</si>
  <si>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</si>
  <si>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</si>
  <si>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</si>
  <si>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</si>
  <si>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</si>
  <si>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</si>
  <si>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</si>
  <si>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</si>
  <si>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</si>
  <si>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</si>
  <si>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</si>
  <si>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</si>
  <si>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</si>
  <si>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</si>
  <si>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</si>
  <si>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</si>
  <si>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</si>
  <si>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</si>
  <si>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</si>
  <si>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</si>
  <si>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</si>
  <si>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</si>
  <si>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</si>
  <si>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</si>
  <si>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</si>
  <si>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</si>
  <si>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</si>
  <si>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</si>
  <si>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</si>
  <si>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</si>
  <si>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</si>
  <si>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</si>
  <si>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</si>
  <si>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</si>
  <si>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</si>
  <si>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</si>
  <si>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</si>
  <si>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</si>
  <si>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</si>
  <si>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</si>
  <si>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</si>
  <si>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</si>
  <si>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</si>
  <si>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</si>
  <si>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</si>
  <si>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</si>
  <si>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</si>
  <si>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</si>
  <si>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</si>
  <si>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</si>
  <si>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</si>
  <si>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</si>
  <si>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</si>
  <si>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</si>
  <si>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</si>
  <si>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</si>
  <si>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</si>
  <si>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</si>
  <si>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</si>
  <si>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</si>
  <si>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</si>
  <si>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</si>
  <si>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</si>
  <si>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</si>
  <si>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</si>
  <si>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</si>
  <si>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</si>
  <si>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</si>
  <si>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</si>
  <si>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</si>
  <si>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</si>
  <si>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</si>
  <si>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</si>
  <si>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</si>
  <si>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</si>
  <si>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</si>
  <si>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</si>
  <si>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</si>
  <si>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</si>
  <si>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</si>
  <si>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</si>
  <si>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</si>
  <si>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</si>
  <si>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</si>
  <si>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</si>
  <si>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</si>
  <si>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</si>
  <si>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</si>
  <si>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</si>
  <si>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</si>
  <si>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</si>
  <si>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</si>
  <si>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</si>
  <si>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</si>
  <si>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</si>
  <si>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</si>
  <si>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</si>
  <si>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</si>
  <si>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</si>
  <si>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</si>
  <si>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</si>
  <si>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</si>
  <si>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</si>
  <si>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</si>
  <si>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</si>
  <si>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</si>
  <si>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</si>
  <si>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</si>
  <si>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</si>
  <si>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</si>
  <si>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</si>
  <si>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</si>
  <si>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</si>
  <si>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</si>
  <si>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</si>
  <si>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</si>
  <si>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</si>
  <si>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</si>
  <si>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</si>
  <si>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</si>
  <si>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</si>
  <si>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</si>
  <si>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</si>
  <si>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</si>
  <si>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</si>
  <si>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</si>
  <si>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</si>
  <si>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</si>
  <si>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</si>
  <si>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</si>
  <si>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</si>
  <si>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</si>
  <si>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</si>
  <si>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</si>
  <si>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</si>
  <si>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</si>
  <si>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</si>
  <si>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</si>
  <si>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</si>
  <si>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</si>
  <si>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</si>
  <si>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</si>
  <si>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</si>
  <si>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</si>
  <si>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</si>
  <si>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</si>
  <si>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</si>
  <si>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</si>
  <si>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</si>
  <si>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</si>
  <si>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</si>
  <si>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</si>
  <si>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</si>
  <si>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</si>
  <si>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</si>
  <si>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</si>
  <si>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</si>
  <si>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</si>
  <si>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</si>
  <si>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</si>
  <si>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</si>
  <si>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</si>
  <si>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</si>
  <si>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</si>
  <si>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</si>
  <si>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</si>
  <si>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</si>
  <si>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</si>
  <si>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</si>
  <si>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</si>
  <si>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</si>
  <si>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</si>
  <si>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</si>
  <si>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</si>
  <si>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</si>
  <si>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</si>
  <si>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</si>
  <si>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</si>
  <si>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</si>
  <si>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</si>
  <si>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</si>
  <si>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</si>
  <si>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</si>
  <si>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</si>
  <si>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</si>
  <si>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</si>
  <si>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</si>
  <si>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</si>
  <si>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</si>
  <si>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</si>
  <si>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</si>
  <si>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</si>
  <si>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</si>
  <si>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</si>
  <si>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</si>
  <si>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</si>
  <si>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</si>
  <si>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</si>
  <si>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</si>
  <si>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</si>
  <si>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</si>
  <si>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</si>
  <si>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</si>
  <si>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</si>
  <si>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</si>
  <si>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</si>
  <si>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</si>
  <si>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</si>
  <si>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</si>
  <si>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</si>
  <si>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</si>
  <si>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</si>
  <si>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</si>
  <si>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</si>
  <si>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</si>
  <si>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</si>
  <si>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</si>
  <si>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</si>
  <si>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</si>
  <si>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</si>
  <si>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</si>
  <si>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</si>
  <si>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</si>
  <si>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</si>
  <si>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</si>
  <si>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</si>
  <si>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</si>
  <si>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</si>
  <si>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</si>
  <si>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</si>
  <si>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</si>
  <si>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</si>
  <si>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</si>
  <si>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</si>
  <si>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</si>
  <si>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</si>
  <si>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</si>
  <si>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</si>
  <si>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</si>
  <si>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</si>
  <si>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</si>
  <si>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</si>
  <si>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</si>
  <si>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</si>
  <si>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</si>
  <si>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</si>
  <si>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</si>
  <si>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</si>
  <si>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</si>
  <si>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</si>
  <si>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</si>
  <si>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</si>
  <si>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</si>
  <si>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</si>
  <si>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</si>
  <si>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</si>
  <si>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</si>
  <si>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</si>
  <si>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</si>
  <si>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</si>
  <si>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</si>
  <si>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</si>
  <si>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</si>
  <si>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</si>
  <si>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</si>
  <si>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</si>
  <si>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</si>
  <si>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</si>
  <si>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</si>
  <si>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</si>
  <si>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</si>
  <si>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</si>
  <si>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</si>
  <si>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</si>
  <si>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</si>
  <si>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</si>
  <si>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</si>
  <si>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</si>
  <si>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</si>
  <si>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</si>
  <si>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</si>
  <si>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</si>
  <si>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</si>
  <si>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</si>
  <si>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</si>
  <si>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</si>
  <si>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</si>
  <si>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</si>
  <si>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</si>
  <si>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</si>
  <si>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</si>
  <si>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</si>
  <si>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</si>
  <si>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</si>
  <si>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</si>
  <si>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</si>
  <si>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</si>
  <si>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</si>
  <si>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</si>
  <si>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</si>
  <si>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</si>
  <si>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</si>
  <si>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</si>
  <si>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</si>
  <si>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</si>
  <si>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</si>
  <si>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</si>
  <si>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</si>
  <si>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</si>
  <si>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</si>
  <si>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</si>
  <si>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</si>
  <si>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</si>
  <si>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</si>
  <si>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</si>
  <si>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</si>
  <si>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</si>
  <si>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</si>
  <si>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</si>
  <si>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</si>
  <si>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</si>
  <si>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</si>
  <si>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</si>
  <si>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</si>
  <si>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</si>
  <si>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</si>
  <si>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</si>
  <si>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</si>
  <si>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</si>
  <si>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</si>
  <si>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</si>
  <si>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</si>
  <si>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</si>
  <si>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</si>
  <si>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</si>
  <si>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</si>
  <si>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</si>
  <si>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</si>
  <si>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</si>
  <si>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</si>
  <si>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</si>
  <si>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</si>
  <si>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</si>
  <si>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</si>
  <si>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</si>
  <si>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</si>
  <si>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</si>
  <si>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</si>
  <si>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</si>
  <si>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</si>
  <si>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</si>
  <si>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</si>
  <si>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</si>
  <si>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</si>
  <si>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</si>
  <si>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</si>
  <si>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</si>
  <si>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</si>
  <si>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</si>
  <si>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</si>
  <si>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</si>
  <si>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</si>
  <si>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</si>
  <si>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</si>
  <si>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</si>
  <si>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</si>
  <si>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</si>
  <si>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</si>
  <si>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</si>
  <si>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</si>
  <si>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</si>
  <si>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</si>
  <si>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</si>
  <si>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</si>
  <si>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</si>
  <si>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</si>
  <si>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</si>
  <si>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</si>
  <si>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</si>
  <si>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</si>
  <si>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</si>
  <si>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</si>
  <si>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</si>
  <si>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</si>
  <si>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</si>
  <si>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</si>
  <si>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</si>
  <si>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</si>
  <si>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</si>
  <si>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</si>
  <si>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</si>
  <si>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</si>
  <si>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</si>
  <si>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</si>
  <si>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</si>
  <si>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</si>
  <si>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</si>
  <si>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</si>
  <si>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</si>
  <si>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</si>
  <si>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</si>
  <si>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</si>
  <si>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</si>
  <si>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</si>
  <si>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</si>
  <si>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</si>
  <si>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</si>
  <si>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</si>
  <si>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</si>
  <si>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</si>
  <si>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</si>
  <si>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</si>
  <si>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</si>
  <si>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</si>
  <si>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</si>
  <si>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</si>
  <si>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</si>
  <si>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</si>
  <si>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</si>
  <si>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</si>
  <si>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</si>
  <si>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</si>
  <si>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</si>
  <si>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</si>
  <si>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</si>
  <si>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</si>
  <si>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</si>
  <si>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</si>
  <si>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</si>
  <si>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</si>
  <si>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</si>
  <si>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</si>
  <si>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</si>
  <si>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</si>
  <si>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</si>
  <si>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</si>
  <si>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</si>
  <si>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</si>
  <si>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</si>
  <si>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</si>
  <si>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</si>
  <si>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</si>
  <si>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</si>
  <si>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</si>
  <si>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</si>
  <si>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</si>
  <si>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</si>
  <si>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</si>
  <si>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</si>
  <si>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</si>
  <si>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</si>
  <si>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</si>
  <si>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</si>
  <si>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</si>
  <si>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</si>
  <si>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</si>
  <si>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</si>
  <si>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</si>
  <si>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</si>
  <si>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</si>
  <si>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</si>
  <si>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</si>
  <si>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</si>
  <si>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</si>
  <si>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</si>
  <si>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</si>
  <si>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</si>
  <si>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</si>
  <si>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</si>
  <si>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</si>
  <si>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</si>
  <si>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</si>
  <si>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</si>
  <si>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</si>
  <si>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</si>
  <si>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</si>
  <si>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</si>
  <si>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</si>
  <si>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</si>
  <si>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</si>
  <si>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</si>
  <si>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</si>
  <si>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</si>
  <si>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</si>
  <si>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</si>
  <si>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</si>
  <si>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</si>
  <si>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</si>
  <si>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</si>
  <si>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</si>
  <si>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</si>
  <si>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</si>
  <si>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</si>
  <si>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</si>
  <si>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</si>
  <si>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</si>
  <si>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</si>
  <si>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</si>
  <si>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</si>
  <si>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</si>
  <si>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</si>
  <si>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</si>
  <si>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</si>
  <si>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</si>
  <si>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</si>
  <si>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</si>
  <si>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</si>
  <si>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</si>
  <si>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</si>
  <si>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</si>
  <si>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</si>
  <si>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</si>
  <si>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</si>
  <si>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</si>
  <si>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</si>
  <si>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</si>
  <si>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</si>
  <si>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</si>
  <si>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</si>
  <si>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</si>
  <si>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</si>
  <si>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</si>
  <si>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</si>
  <si>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</si>
  <si>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</si>
  <si>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</si>
  <si>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</si>
  <si>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</si>
  <si>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</si>
  <si>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</si>
  <si>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</si>
  <si>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</si>
  <si>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</si>
  <si>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</si>
  <si>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</si>
  <si>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</si>
  <si>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</si>
  <si>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</si>
  <si>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</si>
  <si>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</si>
  <si>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</si>
  <si>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</si>
  <si>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</si>
  <si>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</si>
  <si>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</si>
  <si>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</si>
  <si>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</si>
  <si>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</si>
  <si>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</si>
  <si>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</si>
  <si>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</si>
  <si>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</si>
  <si>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</si>
  <si>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</si>
  <si>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</si>
  <si>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</si>
  <si>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</si>
  <si>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</si>
  <si>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</si>
  <si>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</si>
  <si>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</si>
  <si>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</si>
  <si>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</si>
  <si>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</si>
  <si>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</si>
  <si>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</si>
  <si>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</si>
  <si>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</si>
  <si>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</si>
  <si>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</si>
  <si>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</si>
  <si>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</si>
  <si>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</si>
  <si>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</si>
  <si>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</si>
  <si>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</si>
  <si>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</si>
  <si>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</si>
  <si>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</si>
  <si>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</si>
  <si>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</si>
  <si>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</si>
  <si>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</si>
  <si>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</si>
  <si>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</si>
  <si>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</si>
  <si>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</si>
  <si>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</si>
  <si>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</si>
  <si>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</si>
  <si>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</si>
  <si>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</si>
  <si>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</si>
  <si>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</si>
  <si>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</si>
  <si>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</si>
  <si>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</si>
  <si>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</si>
  <si>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</si>
  <si>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</si>
  <si>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</si>
  <si>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</si>
  <si>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</si>
  <si>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</si>
  <si>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</si>
  <si>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</si>
  <si>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</si>
  <si>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</si>
  <si>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</si>
  <si>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</si>
  <si>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</si>
  <si>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</si>
  <si>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</si>
  <si>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</si>
  <si>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</si>
  <si>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</si>
  <si>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</si>
  <si>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</si>
  <si>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</si>
  <si>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</si>
  <si>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</si>
  <si>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</si>
  <si>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</si>
  <si>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</si>
  <si>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</si>
  <si>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</si>
  <si>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</si>
  <si>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</si>
  <si>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</si>
  <si>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</si>
  <si>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</si>
  <si>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</si>
  <si>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</si>
  <si>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</si>
  <si>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</si>
  <si>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</si>
  <si>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</si>
  <si>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</si>
  <si>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</si>
  <si>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</si>
  <si>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</si>
  <si>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</si>
  <si>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</si>
  <si>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</si>
  <si>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</si>
  <si>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</si>
  <si>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</si>
  <si>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</si>
  <si>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</si>
  <si>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</si>
  <si>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</si>
  <si>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</si>
  <si>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</si>
  <si>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</si>
  <si>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</si>
  <si>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</si>
  <si>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</si>
  <si>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</si>
  <si>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</si>
  <si>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</si>
  <si>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</si>
  <si>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</si>
  <si>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</si>
  <si>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</si>
  <si>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</si>
  <si>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</si>
  <si>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</si>
  <si>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</si>
  <si>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</si>
  <si>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</si>
  <si>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</si>
  <si>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</si>
  <si>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</si>
  <si>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</si>
  <si>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</si>
  <si>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</si>
  <si>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</si>
  <si>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</si>
  <si>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</si>
  <si>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</si>
  <si>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</si>
  <si>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</si>
  <si>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</si>
  <si>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</si>
  <si>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</si>
  <si>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</si>
  <si>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</si>
  <si>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</si>
  <si>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</si>
  <si>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</si>
  <si>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</si>
  <si>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</si>
  <si>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</si>
  <si>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</si>
  <si>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</si>
  <si>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</si>
  <si>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</si>
  <si>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</si>
  <si>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</si>
  <si>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</si>
  <si>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</si>
  <si>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</si>
  <si>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</si>
  <si>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</si>
  <si>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</si>
  <si>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</si>
  <si>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</si>
  <si>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</si>
  <si>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</si>
  <si>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</si>
  <si>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</si>
  <si>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</si>
  <si>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</si>
  <si>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</si>
  <si>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</si>
  <si>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</si>
  <si>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</si>
  <si>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</si>
  <si>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</si>
  <si>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</si>
  <si>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</si>
  <si>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</si>
  <si>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</si>
  <si>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</si>
  <si>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</si>
  <si>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</si>
  <si>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</si>
  <si>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</si>
  <si>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</si>
  <si>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</si>
  <si>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</si>
  <si>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</si>
  <si>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</si>
  <si>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</si>
  <si>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</si>
  <si>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</si>
  <si>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</si>
  <si>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</si>
  <si>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</si>
  <si>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</si>
  <si>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</si>
  <si>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</si>
  <si>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</si>
  <si>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</si>
  <si>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</si>
  <si>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</si>
  <si>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</si>
  <si>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</si>
  <si>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</si>
  <si>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</si>
  <si>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</si>
  <si>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</si>
  <si>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</si>
  <si>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</si>
  <si>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</si>
  <si>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</si>
  <si>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</si>
  <si>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</si>
  <si>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</si>
  <si>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</si>
  <si>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</si>
  <si>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</si>
  <si>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</si>
  <si>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</si>
  <si>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</si>
  <si>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</si>
  <si>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</si>
  <si>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</si>
  <si>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</si>
  <si>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</si>
  <si>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</si>
  <si>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</si>
  <si>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</si>
  <si>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</si>
  <si>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</si>
  <si>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</si>
  <si>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</si>
  <si>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</si>
  <si>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</si>
  <si>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</si>
  <si>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</si>
  <si>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</si>
  <si>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</si>
  <si>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</si>
  <si>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</si>
  <si>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</si>
  <si>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</si>
  <si>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</si>
  <si>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</si>
  <si>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</si>
  <si>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</si>
  <si>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</si>
  <si>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</si>
  <si>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</si>
  <si>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</si>
  <si>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</si>
  <si>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</si>
  <si>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</si>
  <si>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</si>
  <si>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</si>
  <si>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</si>
  <si>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</si>
  <si>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</si>
  <si>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</si>
  <si>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</si>
  <si>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</si>
  <si>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</si>
  <si>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</si>
  <si>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</si>
  <si>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</si>
  <si>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</si>
  <si>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</si>
  <si>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</si>
  <si>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</si>
  <si>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</si>
  <si>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</si>
  <si>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</si>
  <si>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</si>
  <si>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</si>
  <si>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</si>
  <si>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</si>
  <si>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</si>
  <si>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</si>
  <si>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</si>
  <si>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</si>
  <si>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</si>
  <si>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</si>
  <si>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</si>
  <si>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</si>
  <si>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</si>
  <si>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</si>
  <si>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</si>
  <si>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</si>
  <si>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</si>
  <si>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</si>
  <si>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</si>
  <si>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</si>
  <si>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</si>
  <si>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</si>
  <si>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</si>
  <si>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</si>
  <si>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</si>
  <si>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</si>
  <si>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</si>
  <si>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</si>
  <si>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</si>
  <si>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</si>
  <si>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</si>
  <si>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</si>
  <si>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</si>
  <si>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</si>
  <si>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</si>
  <si>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</si>
  <si>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</si>
  <si>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</si>
  <si>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</si>
  <si>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</si>
  <si>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</si>
  <si>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</si>
  <si>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</si>
  <si>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</si>
  <si>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</si>
  <si>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</si>
  <si>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</si>
  <si>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</si>
  <si>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</si>
  <si>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</si>
  <si>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</si>
  <si>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</si>
  <si>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</si>
  <si>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</si>
  <si>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</si>
  <si>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</si>
  <si>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</si>
  <si>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</si>
  <si>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</si>
  <si>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</si>
  <si>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</si>
  <si>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</si>
  <si>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</si>
  <si>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</si>
  <si>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</si>
  <si>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</si>
  <si>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</si>
  <si>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</si>
  <si>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</si>
  <si>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</si>
  <si>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</si>
  <si>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</si>
  <si>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</si>
  <si>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</si>
  <si>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</si>
  <si>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</si>
  <si>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</si>
  <si>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</si>
  <si>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</si>
  <si>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</si>
  <si>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</si>
  <si>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</si>
  <si>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</si>
  <si>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</si>
  <si>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</si>
  <si>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</si>
  <si>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</si>
  <si>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</si>
  <si>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</si>
  <si>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</si>
  <si>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</si>
  <si>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</si>
  <si>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</si>
  <si>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</si>
  <si>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</si>
  <si>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</si>
  <si>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</si>
  <si>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</si>
  <si>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</si>
  <si>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</si>
  <si>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</si>
  <si>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</si>
  <si>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</si>
  <si>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</si>
  <si>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</si>
  <si>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</si>
  <si>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</si>
  <si>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</si>
  <si>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</si>
  <si>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</si>
  <si>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</si>
  <si>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</si>
  <si>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</si>
  <si>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</si>
  <si>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</si>
  <si>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</si>
  <si>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</si>
  <si>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</si>
  <si>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</si>
  <si>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</si>
  <si>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</si>
  <si>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</si>
  <si>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</si>
  <si>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</si>
  <si>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</si>
  <si>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</si>
  <si>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</si>
  <si>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</si>
  <si>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</si>
  <si>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</si>
  <si>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</si>
  <si>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</si>
  <si>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</si>
  <si>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</si>
  <si>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</si>
  <si>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</si>
  <si>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</si>
  <si>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</si>
  <si>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</si>
  <si>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</si>
  <si>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</si>
  <si>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</si>
  <si>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</si>
  <si>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</si>
  <si>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</si>
  <si>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</si>
  <si>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</si>
  <si>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</si>
  <si>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</si>
  <si>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</si>
  <si>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</si>
  <si>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</si>
  <si>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</si>
  <si>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</si>
  <si>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</si>
  <si>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</si>
  <si>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</si>
  <si>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</si>
  <si>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</si>
  <si>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</si>
  <si>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</si>
  <si>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</si>
  <si>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</si>
  <si>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</si>
  <si>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</si>
  <si>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</si>
  <si>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</si>
  <si>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</si>
  <si>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</si>
  <si>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</si>
  <si>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</si>
  <si>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</si>
  <si>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</si>
  <si>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</si>
  <si>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</si>
  <si>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</si>
  <si>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</si>
  <si>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</si>
  <si>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</si>
  <si>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</si>
  <si>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</si>
  <si>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</si>
  <si>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</si>
  <si>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</si>
  <si>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</si>
  <si>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</si>
  <si>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</si>
  <si>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</si>
  <si>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</si>
  <si>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</si>
  <si>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</si>
  <si>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</si>
  <si>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</si>
  <si>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</si>
  <si>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</si>
  <si>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</si>
  <si>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</si>
  <si>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</si>
  <si>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</si>
  <si>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</si>
  <si>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</si>
  <si>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</si>
  <si>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</si>
  <si>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</si>
  <si>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</si>
  <si>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</si>
  <si>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</si>
  <si>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</si>
  <si>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</si>
  <si>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</si>
  <si>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</si>
  <si>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</si>
  <si>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</si>
  <si>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</si>
  <si>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</si>
  <si>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</si>
  <si>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</si>
  <si>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</si>
  <si>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</si>
  <si>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</si>
  <si>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</si>
  <si>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</si>
  <si>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</si>
  <si>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</si>
  <si>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</si>
  <si>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</si>
  <si>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</si>
  <si>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</si>
  <si>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</si>
  <si>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</si>
  <si>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</si>
  <si>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</si>
  <si>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</si>
  <si>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</si>
  <si>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</si>
  <si>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</si>
  <si>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</si>
  <si>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</si>
  <si>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</si>
  <si>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</si>
  <si>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</si>
  <si>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</si>
  <si>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</si>
  <si>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</si>
  <si>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</si>
  <si>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</si>
  <si>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</si>
  <si>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</si>
  <si>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</si>
  <si>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</si>
  <si>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</si>
  <si>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</si>
  <si>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</si>
  <si>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</si>
  <si>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</si>
  <si>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</si>
  <si>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</si>
  <si>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</si>
  <si>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</si>
  <si>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</si>
  <si>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</si>
  <si>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</si>
  <si>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</si>
  <si>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</si>
  <si>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</si>
  <si>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</si>
  <si>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</si>
  <si>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</si>
  <si>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</si>
  <si>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</si>
  <si>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</si>
  <si>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</si>
  <si>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</si>
  <si>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</si>
  <si>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</si>
  <si>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</si>
  <si>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</si>
  <si>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</si>
  <si>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</si>
  <si>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</si>
  <si>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</si>
  <si>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</si>
  <si>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</si>
  <si>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</si>
  <si>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</si>
  <si>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</si>
  <si>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</si>
  <si>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</si>
  <si>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</si>
  <si>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</si>
  <si>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</si>
  <si>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</si>
  <si>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</si>
  <si>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</si>
  <si>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</si>
  <si>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</si>
  <si>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</si>
  <si>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</si>
  <si>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</si>
  <si>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</si>
  <si>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</si>
  <si>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</si>
  <si>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</si>
  <si>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</si>
  <si>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</si>
  <si>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</si>
  <si>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</si>
  <si>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</si>
  <si>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</si>
  <si>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</si>
  <si>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</si>
  <si>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</si>
  <si>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</si>
  <si>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</si>
  <si>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</si>
  <si>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</si>
  <si>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</si>
  <si>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</si>
  <si>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</si>
  <si>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</si>
  <si>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</si>
  <si>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</si>
  <si>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</si>
  <si>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</si>
  <si>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</si>
  <si>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</si>
  <si>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</si>
  <si>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</si>
  <si>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</si>
  <si>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</si>
  <si>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</si>
  <si>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</si>
  <si>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</si>
  <si>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</si>
  <si>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</si>
  <si>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</si>
  <si>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</si>
  <si>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</si>
  <si>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</si>
  <si>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</si>
  <si>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</si>
  <si>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</si>
  <si>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</si>
  <si>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</si>
  <si>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</si>
  <si>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</si>
  <si>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</si>
  <si>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</si>
  <si>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</si>
  <si>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</si>
  <si>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</si>
  <si>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</si>
  <si>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</si>
  <si>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</si>
  <si>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</si>
  <si>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</si>
  <si>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</si>
  <si>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</si>
  <si>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</si>
  <si>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</si>
  <si>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</si>
  <si>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</si>
  <si>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</si>
  <si>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</si>
  <si>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</si>
  <si>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</si>
  <si>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</si>
  <si>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</si>
  <si>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</si>
  <si>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</si>
  <si>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</si>
  <si>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</si>
  <si>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</si>
  <si>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</si>
  <si>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</si>
  <si>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</si>
  <si>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</si>
  <si>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</si>
  <si>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</si>
  <si>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</si>
  <si>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</si>
  <si>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</si>
  <si>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</si>
  <si>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</si>
  <si>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</si>
  <si>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</si>
  <si>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</si>
  <si>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</si>
  <si>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</si>
  <si>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</si>
  <si>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</si>
  <si>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</si>
  <si>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</si>
  <si>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</si>
  <si>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</si>
  <si>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</si>
  <si>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</si>
  <si>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</si>
  <si>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</si>
  <si>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</si>
  <si>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</si>
  <si>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</si>
  <si>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</si>
  <si>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</si>
  <si>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</si>
  <si>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</si>
  <si>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</si>
  <si>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</si>
  <si>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</si>
  <si>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</si>
  <si>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</si>
  <si>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</si>
  <si>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</si>
  <si>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</si>
  <si>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</si>
  <si>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</si>
  <si>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</si>
  <si>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</si>
  <si>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</si>
  <si>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</si>
  <si>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</si>
  <si>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</si>
  <si>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</si>
  <si>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</si>
  <si>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</si>
  <si>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</si>
  <si>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</si>
  <si>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</si>
  <si>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</si>
  <si>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</si>
  <si>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</si>
  <si>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</si>
  <si>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</si>
  <si>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</si>
  <si>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</si>
  <si>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</si>
  <si>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</si>
  <si>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</si>
  <si>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</si>
  <si>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</si>
  <si>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</si>
  <si>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</si>
  <si>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</si>
  <si>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</si>
  <si>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</si>
  <si>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</si>
  <si>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</si>
  <si>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</si>
  <si>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</si>
  <si>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</si>
  <si>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</si>
  <si>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</si>
  <si>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</si>
  <si>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</si>
  <si>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</si>
  <si>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</si>
  <si>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</si>
  <si>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</si>
  <si>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</si>
  <si>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</si>
  <si>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</si>
  <si>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</si>
  <si>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</si>
  <si>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</si>
  <si>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</si>
  <si>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</si>
  <si>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</si>
  <si>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</si>
  <si>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</si>
  <si>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</si>
  <si>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</si>
  <si>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</si>
  <si>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</si>
  <si>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</si>
  <si>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</si>
  <si>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</si>
  <si>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</si>
  <si>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</si>
  <si>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</si>
  <si>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</si>
  <si>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</si>
  <si>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</si>
  <si>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</si>
  <si>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</si>
  <si>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</si>
  <si>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</si>
  <si>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</si>
  <si>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</si>
  <si>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</si>
  <si>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</si>
  <si>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</si>
  <si>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</si>
  <si>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</si>
  <si>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</si>
  <si>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</si>
  <si>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</si>
  <si>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</si>
  <si>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</si>
  <si>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</si>
  <si>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</si>
  <si>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</si>
  <si>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</si>
  <si>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</si>
  <si>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</si>
  <si>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</si>
  <si>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</si>
  <si>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</si>
  <si>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</si>
  <si>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</si>
  <si>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</si>
  <si>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</si>
  <si>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</si>
  <si>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</si>
  <si>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</si>
  <si>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</si>
  <si>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</si>
  <si>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</si>
  <si>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</si>
  <si>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</si>
  <si>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</si>
  <si>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</si>
  <si>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</si>
  <si>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</si>
  <si>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</si>
  <si>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</si>
  <si>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</si>
  <si>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</si>
  <si>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</si>
  <si>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</si>
  <si>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</si>
  <si>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</si>
  <si>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</si>
  <si>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</si>
  <si>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</si>
  <si>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</si>
  <si>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</si>
  <si>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</si>
  <si>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</si>
  <si>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</si>
  <si>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</si>
  <si>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</si>
  <si>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</si>
  <si>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</si>
  <si>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</si>
  <si>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</si>
  <si>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</si>
  <si>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</si>
  <si>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</si>
  <si>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</si>
  <si>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</si>
  <si>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</si>
  <si>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</si>
  <si>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</si>
  <si>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</si>
  <si>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</si>
  <si>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</si>
  <si>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</si>
  <si>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</si>
  <si>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</si>
  <si>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</si>
  <si>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</si>
  <si>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</si>
  <si>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</si>
  <si>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</si>
  <si>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</si>
  <si>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</si>
  <si>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</si>
  <si>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</si>
  <si>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</si>
  <si>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</si>
  <si>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</si>
  <si>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</si>
  <si>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</si>
  <si>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</si>
  <si>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</si>
  <si>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</si>
  <si>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</si>
  <si>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</si>
  <si>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</si>
  <si>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</si>
  <si>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</si>
  <si>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</si>
  <si>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</si>
  <si>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</si>
  <si>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</si>
  <si>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</si>
  <si>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</si>
  <si>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</si>
  <si>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</si>
  <si>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</si>
  <si>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</si>
  <si>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</si>
  <si>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</si>
  <si>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</si>
  <si>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</si>
  <si>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</si>
  <si>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</si>
  <si>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</si>
  <si>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</si>
  <si>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</si>
  <si>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</si>
  <si>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</si>
  <si>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</si>
  <si>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</si>
  <si>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</si>
  <si>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</si>
  <si>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</si>
  <si>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</si>
  <si>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</si>
  <si>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</si>
  <si>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</si>
  <si>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</si>
  <si>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</si>
  <si>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</si>
  <si>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</si>
  <si>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</si>
  <si>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</si>
  <si>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</si>
  <si>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</si>
  <si>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</si>
  <si>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</si>
  <si>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</si>
  <si>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</si>
  <si>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</si>
  <si>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</si>
  <si>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</si>
  <si>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</si>
  <si>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</si>
  <si>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</si>
  <si>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</si>
  <si>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</si>
  <si>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</si>
  <si>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</si>
  <si>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</si>
  <si>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</si>
  <si>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</si>
  <si>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</si>
  <si>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</si>
  <si>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</si>
  <si>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</si>
  <si>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</si>
  <si>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</si>
  <si>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</si>
  <si>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</si>
  <si>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</si>
  <si>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</si>
  <si>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</si>
  <si>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</si>
  <si>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</si>
  <si>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</si>
  <si>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</si>
  <si>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</si>
  <si>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</si>
  <si>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</si>
  <si>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</si>
  <si>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</si>
  <si>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</si>
  <si>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</si>
  <si>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</si>
  <si>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</si>
  <si>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</si>
  <si>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</si>
  <si>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</si>
  <si>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</si>
  <si>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</si>
  <si>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</si>
  <si>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</si>
  <si>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</si>
  <si>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</si>
  <si>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</si>
  <si>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</si>
  <si>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</si>
  <si>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</si>
  <si>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</si>
  <si>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</si>
  <si>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</si>
  <si>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</si>
  <si>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</si>
  <si>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</si>
  <si>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</si>
  <si>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</si>
  <si>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</si>
  <si>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</si>
  <si>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</si>
  <si>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</si>
  <si>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</si>
  <si>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</si>
  <si>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</si>
  <si>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</si>
  <si>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</si>
  <si>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</si>
  <si>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</si>
  <si>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</si>
  <si>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</si>
  <si>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</si>
  <si>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</si>
  <si>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</si>
  <si>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</si>
  <si>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</si>
  <si>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</si>
  <si>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</si>
  <si>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</si>
  <si>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</si>
  <si>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</si>
  <si>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</si>
  <si>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</si>
  <si>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</si>
  <si>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</si>
  <si>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</si>
  <si>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</si>
  <si>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</si>
  <si>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</si>
  <si>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</si>
  <si>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</si>
  <si>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</si>
  <si>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</si>
  <si>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</si>
  <si>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</si>
  <si>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</si>
  <si>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</si>
  <si>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</si>
  <si>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</si>
  <si>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</si>
  <si>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</si>
  <si>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</si>
  <si>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</si>
  <si>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</si>
  <si>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</si>
  <si>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</si>
  <si>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</si>
  <si>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</si>
  <si>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</si>
  <si>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</si>
  <si>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</si>
  <si>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</si>
  <si>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</si>
  <si>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</si>
  <si>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</si>
  <si>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</si>
  <si>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</si>
  <si>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</si>
  <si>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</si>
  <si>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</si>
  <si>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</si>
  <si>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</si>
  <si>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</si>
  <si>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</si>
  <si>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</si>
  <si>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</si>
  <si>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</si>
  <si>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</si>
  <si>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</si>
  <si>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</si>
  <si>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</si>
  <si>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</si>
  <si>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</si>
  <si>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</si>
  <si>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</si>
  <si>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</si>
  <si>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</si>
  <si>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</si>
  <si>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</si>
  <si>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</si>
  <si>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</si>
  <si>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</si>
  <si>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</si>
  <si>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</si>
  <si>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</si>
  <si>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</si>
  <si>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</si>
  <si>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</si>
  <si>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</si>
  <si>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</si>
  <si>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</si>
  <si>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</si>
  <si>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</si>
  <si>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</si>
  <si>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</si>
  <si>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</si>
  <si>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</si>
  <si>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</si>
  <si>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</si>
  <si>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</si>
  <si>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</si>
  <si>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</si>
  <si>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</si>
  <si>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</si>
  <si>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</si>
  <si>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</si>
  <si>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</si>
  <si>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</si>
  <si>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</si>
  <si>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</si>
  <si>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</si>
  <si>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</si>
  <si>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</si>
  <si>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</si>
  <si>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</si>
  <si>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</si>
  <si>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</si>
  <si>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</si>
  <si>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</si>
  <si>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</si>
  <si>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</si>
  <si>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</si>
  <si>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</si>
  <si>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</si>
  <si>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</si>
  <si>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</si>
  <si>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</si>
  <si>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</si>
  <si>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</si>
  <si>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</si>
  <si>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</si>
  <si>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</si>
  <si>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</si>
  <si>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</si>
  <si>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</si>
  <si>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</si>
  <si>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</si>
  <si>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</si>
  <si>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</si>
  <si>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</si>
  <si>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</si>
  <si>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</si>
  <si>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</si>
  <si>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</si>
  <si>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</si>
  <si>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</si>
  <si>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</si>
  <si>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</si>
  <si>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</si>
  <si>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</si>
  <si>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</si>
  <si>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</si>
  <si>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</si>
  <si>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</si>
  <si>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</si>
  <si>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</si>
  <si>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</si>
  <si>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</si>
  <si>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</si>
  <si>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</si>
  <si>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</si>
  <si>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</si>
  <si>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</si>
  <si>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</si>
  <si>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</si>
  <si>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</si>
  <si>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</si>
  <si>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</si>
  <si>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</si>
  <si>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</si>
  <si>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</si>
  <si>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</si>
  <si>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</si>
  <si>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</si>
  <si>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</si>
  <si>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</si>
  <si>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</si>
  <si>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</si>
  <si>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</si>
  <si>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</si>
  <si>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</si>
  <si>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</si>
  <si>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</si>
  <si>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</si>
  <si>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</si>
  <si>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</si>
  <si>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</si>
  <si>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</si>
  <si>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</si>
  <si>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</si>
  <si>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</si>
  <si>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</si>
  <si>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</si>
  <si>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</si>
  <si>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</si>
  <si>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</si>
  <si>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</si>
  <si>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</si>
  <si>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</si>
  <si>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</si>
  <si>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</si>
  <si>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</si>
  <si>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</si>
  <si>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</si>
  <si>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</si>
  <si>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</si>
  <si>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</si>
  <si>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</si>
  <si>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</si>
  <si>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</si>
  <si>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</si>
  <si>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</si>
  <si>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</si>
  <si>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</si>
  <si>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</si>
  <si>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</si>
  <si>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</si>
  <si>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</si>
  <si>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</si>
  <si>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</si>
  <si>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</si>
  <si>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</si>
  <si>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</si>
  <si>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</si>
  <si>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</si>
  <si>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</si>
  <si>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</si>
  <si>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</si>
  <si>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</si>
  <si>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</si>
  <si>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</si>
  <si>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</si>
  <si>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</si>
  <si>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</si>
  <si>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</si>
  <si>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</si>
  <si>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</si>
  <si>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</si>
  <si>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</si>
  <si>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</si>
  <si>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</si>
  <si>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</si>
  <si>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</si>
  <si>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</si>
  <si>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</si>
  <si>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</si>
  <si>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</si>
  <si>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</si>
  <si>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</si>
  <si>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</si>
  <si>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</si>
  <si>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</si>
  <si>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</si>
  <si>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</si>
  <si>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</si>
  <si>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</si>
  <si>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</si>
  <si>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</si>
  <si>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</si>
  <si>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</si>
  <si>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</si>
  <si>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</si>
  <si>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</si>
  <si>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</si>
  <si>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</si>
  <si>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</si>
  <si>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</si>
  <si>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</si>
  <si>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</si>
  <si>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</si>
  <si>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</si>
  <si>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</si>
  <si>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</si>
  <si>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</si>
  <si>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</si>
  <si>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</si>
  <si>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</si>
  <si>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</si>
  <si>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</si>
  <si>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</si>
  <si>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</si>
  <si>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</si>
  <si>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</si>
  <si>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</si>
  <si>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</si>
  <si>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</si>
  <si>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</si>
  <si>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</si>
  <si>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</si>
  <si>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</si>
  <si>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</si>
  <si>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</si>
  <si>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</si>
  <si>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</si>
  <si>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</si>
  <si>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</si>
  <si>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</si>
  <si>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</si>
  <si>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</si>
  <si>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</si>
  <si>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</si>
  <si>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</si>
  <si>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</si>
  <si>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</si>
  <si>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</si>
  <si>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</si>
  <si>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</si>
  <si>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</si>
  <si>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</si>
  <si>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</si>
  <si>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</si>
  <si>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</si>
  <si>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</si>
  <si>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</si>
  <si>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</si>
  <si>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</si>
  <si>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</si>
  <si>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</si>
  <si>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</si>
  <si>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</si>
  <si>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</si>
  <si>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</si>
  <si>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</si>
  <si>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</si>
  <si>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</si>
  <si>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</si>
  <si>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</si>
  <si>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</si>
  <si>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</si>
  <si>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</si>
  <si>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</si>
  <si>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</si>
  <si>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</si>
  <si>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</si>
  <si>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</si>
  <si>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</si>
  <si>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</si>
  <si>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</si>
  <si>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</si>
  <si>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</si>
  <si>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</si>
  <si>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</si>
  <si>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</si>
  <si>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</si>
  <si>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</si>
  <si>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</si>
  <si>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</si>
  <si>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</si>
  <si>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</si>
  <si>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</si>
  <si>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</si>
  <si>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</si>
  <si>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</si>
  <si>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</si>
  <si>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</si>
  <si>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</si>
  <si>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</si>
  <si>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</si>
  <si>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</si>
  <si>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</si>
  <si>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</si>
  <si>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</si>
  <si>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</si>
  <si>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</si>
  <si>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</si>
  <si>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</si>
  <si>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</si>
  <si>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</si>
  <si>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</si>
  <si>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</si>
  <si>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</si>
  <si>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</si>
  <si>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</si>
  <si>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</si>
  <si>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</si>
  <si>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</si>
  <si>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</si>
  <si>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</si>
  <si>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</si>
  <si>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</si>
  <si>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</si>
  <si>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</si>
  <si>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</si>
  <si>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</si>
  <si>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</si>
  <si>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</si>
  <si>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</si>
  <si>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</si>
  <si>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</si>
  <si>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</si>
  <si>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</si>
  <si>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</si>
  <si>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</si>
  <si>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</si>
  <si>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</si>
  <si>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</si>
  <si>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</si>
  <si>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</si>
  <si>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</si>
  <si>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</si>
  <si>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</si>
  <si>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</si>
  <si>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</si>
  <si>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</si>
  <si>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</si>
  <si>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</si>
  <si>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</si>
  <si>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</si>
  <si>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</si>
  <si>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</si>
  <si>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</si>
  <si>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</si>
  <si>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</si>
  <si>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</si>
  <si>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</si>
  <si>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</si>
  <si>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</si>
  <si>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</si>
  <si>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</si>
  <si>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</si>
  <si>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</si>
  <si>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</si>
  <si>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</si>
  <si>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</si>
  <si>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</si>
  <si>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</si>
  <si>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</si>
  <si>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</si>
  <si>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</si>
  <si>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</si>
  <si>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</si>
  <si>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</si>
  <si>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</si>
  <si>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</si>
  <si>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</si>
  <si>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</si>
  <si>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</si>
  <si>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</si>
  <si>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</si>
  <si>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</si>
  <si>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</si>
  <si>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</si>
  <si>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</si>
  <si>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</si>
  <si>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</si>
  <si>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</si>
  <si>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</si>
  <si>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</si>
  <si>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</si>
  <si>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</si>
  <si>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</si>
  <si>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</si>
  <si>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</si>
  <si>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</si>
  <si>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</si>
  <si>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</si>
  <si>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</si>
  <si>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</si>
  <si>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</si>
  <si>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</si>
  <si>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</si>
  <si>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</si>
  <si>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</si>
  <si>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</si>
  <si>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</si>
  <si>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</si>
  <si>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</si>
  <si>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</si>
  <si>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</si>
  <si>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</si>
  <si>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</si>
  <si>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</si>
  <si>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</si>
  <si>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</si>
  <si>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</si>
  <si>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</si>
  <si>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</si>
  <si>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</si>
  <si>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</si>
  <si>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</si>
  <si>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</si>
  <si>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</si>
  <si>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</si>
  <si>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</si>
  <si>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</si>
  <si>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</si>
  <si>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</si>
  <si>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</si>
  <si>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</si>
  <si>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</si>
  <si>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</si>
  <si>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</si>
  <si>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</si>
  <si>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</si>
  <si>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</si>
  <si>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</si>
  <si>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</si>
  <si>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</si>
  <si>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</si>
  <si>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</si>
  <si>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</si>
  <si>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</si>
  <si>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</si>
  <si>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</si>
  <si>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</si>
  <si>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</si>
  <si>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</si>
  <si>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</si>
  <si>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</si>
  <si>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</si>
  <si>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</si>
  <si>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</si>
  <si>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</si>
  <si>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</si>
  <si>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</si>
  <si>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</si>
  <si>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</si>
  <si>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</si>
  <si>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</si>
  <si>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</si>
  <si>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</si>
  <si>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</si>
  <si>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</si>
  <si>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</si>
  <si>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</si>
  <si>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</si>
  <si>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</si>
  <si>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</si>
  <si>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</si>
  <si>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</si>
  <si>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</si>
  <si>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</si>
  <si>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</si>
  <si>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</si>
  <si>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</si>
  <si>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</si>
  <si>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</si>
  <si>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</si>
  <si>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</si>
  <si>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</si>
  <si>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</si>
  <si>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</si>
  <si>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</si>
  <si>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</si>
  <si>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</si>
  <si>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</si>
  <si>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</si>
  <si>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</si>
  <si>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</si>
  <si>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</si>
  <si>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</si>
  <si>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</si>
  <si>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</si>
  <si>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</si>
  <si>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</si>
  <si>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</si>
  <si>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</si>
  <si>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</si>
  <si>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</si>
  <si>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</si>
  <si>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</si>
  <si>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</si>
  <si>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</si>
  <si>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</si>
  <si>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</si>
  <si>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</si>
  <si>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</si>
  <si>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</si>
  <si>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</si>
  <si>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</si>
  <si>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</si>
  <si>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</si>
  <si>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</si>
  <si>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</si>
  <si>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</si>
  <si>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</si>
  <si>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</si>
  <si>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</si>
  <si>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</si>
  <si>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</si>
  <si>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</si>
  <si>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</si>
  <si>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</si>
  <si>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</si>
  <si>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</si>
  <si>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</si>
  <si>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</si>
  <si>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</si>
  <si>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</si>
  <si>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</si>
  <si>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</si>
  <si>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</si>
  <si>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</si>
  <si>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</si>
  <si>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</si>
  <si>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</si>
  <si>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</si>
  <si>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</si>
  <si>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</si>
  <si>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</si>
  <si>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</si>
  <si>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</si>
  <si>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</si>
  <si>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</si>
  <si>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</si>
  <si>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</si>
  <si>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</si>
  <si>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</si>
  <si>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</si>
  <si>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</si>
  <si>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</si>
  <si>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</si>
  <si>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</si>
  <si>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</si>
  <si>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</si>
  <si>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</si>
  <si>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</si>
  <si>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</si>
  <si>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</si>
  <si>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</si>
  <si>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</si>
  <si>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</si>
  <si>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</si>
  <si>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</si>
  <si>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</si>
  <si>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</si>
  <si>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</si>
  <si>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</si>
  <si>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</si>
  <si>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</si>
  <si>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</si>
  <si>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</si>
  <si>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</si>
  <si>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</si>
  <si>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</si>
  <si>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</si>
  <si>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</si>
  <si>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</si>
  <si>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</si>
  <si>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</si>
  <si>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</si>
  <si>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</si>
  <si>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</si>
  <si>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</si>
  <si>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</si>
  <si>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</si>
  <si>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</si>
  <si>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</si>
  <si>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</si>
  <si>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</si>
  <si>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</si>
  <si>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</si>
  <si>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</si>
  <si>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</si>
  <si>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</si>
  <si>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</si>
  <si>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</si>
  <si>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</si>
  <si>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</si>
  <si>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</si>
  <si>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</si>
  <si>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</si>
  <si>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</si>
  <si>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</si>
  <si>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</si>
  <si>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</si>
  <si>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</si>
  <si>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</si>
  <si>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</si>
  <si>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</si>
  <si>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</si>
  <si>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</si>
  <si>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</si>
  <si>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</si>
  <si>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</si>
  <si>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</si>
  <si>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</si>
  <si>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</si>
  <si>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</si>
  <si>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</si>
  <si>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</si>
  <si>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</si>
  <si>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</si>
  <si>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</si>
  <si>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</si>
  <si>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</si>
  <si>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</si>
  <si>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</si>
  <si>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</si>
  <si>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</si>
  <si>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</si>
  <si>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</si>
  <si>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</si>
  <si>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</si>
  <si>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</si>
  <si>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</si>
  <si>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</si>
  <si>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</si>
  <si>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</si>
  <si>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</si>
  <si>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</si>
  <si>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</si>
  <si>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</si>
  <si>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</si>
  <si>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</si>
  <si>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</si>
  <si>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</si>
  <si>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</si>
  <si>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</si>
  <si>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</si>
  <si>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</si>
  <si>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</si>
  <si>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</si>
  <si>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</si>
  <si>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</si>
  <si>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</si>
  <si>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</si>
  <si>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</si>
  <si>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</si>
  <si>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</si>
  <si>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</si>
  <si>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</si>
  <si>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</si>
  <si>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</si>
  <si>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</si>
  <si>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</si>
  <si>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</si>
  <si>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</si>
  <si>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</si>
  <si>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</si>
  <si>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</si>
  <si>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</si>
  <si>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</si>
  <si>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</si>
  <si>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</si>
  <si>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</si>
  <si>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</si>
  <si>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</si>
  <si>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</si>
  <si>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</si>
  <si>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</si>
  <si>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</si>
  <si>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</si>
  <si>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</si>
  <si>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</si>
  <si>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</si>
  <si>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</si>
  <si>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</si>
  <si>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</si>
  <si>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</si>
  <si>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</si>
  <si>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</si>
  <si>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</si>
  <si>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</si>
  <si>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</si>
  <si>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</si>
  <si>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</si>
  <si>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</si>
  <si>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</si>
  <si>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</si>
  <si>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</si>
  <si>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</si>
  <si>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</si>
  <si>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</si>
  <si>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</si>
  <si>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</si>
  <si>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</si>
  <si>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</si>
  <si>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</si>
  <si>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</si>
  <si>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</si>
  <si>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</si>
  <si>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</si>
  <si>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</si>
  <si>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</si>
  <si>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</si>
  <si>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</si>
  <si>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</si>
  <si>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</si>
  <si>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</si>
  <si>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</si>
  <si>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</si>
  <si>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</si>
  <si>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</si>
  <si>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</si>
  <si>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</si>
  <si>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</si>
  <si>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</si>
  <si>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</si>
  <si>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</si>
  <si>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</si>
  <si>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</si>
  <si>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</si>
  <si>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</si>
  <si>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</si>
  <si>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</si>
  <si>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</si>
  <si>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</si>
  <si>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</si>
  <si>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</si>
  <si>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</si>
  <si>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</si>
  <si>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</si>
  <si>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</si>
  <si>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</si>
  <si>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</si>
  <si>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</si>
  <si>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</si>
  <si>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</si>
  <si>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</si>
  <si>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</si>
  <si>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</si>
  <si>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</si>
  <si>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</si>
  <si>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</si>
  <si>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</si>
  <si>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</si>
  <si>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</si>
  <si>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</si>
  <si>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</si>
  <si>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</si>
  <si>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</si>
  <si>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</si>
  <si>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</si>
  <si>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</si>
  <si>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</si>
  <si>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</si>
  <si>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</si>
  <si>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</si>
  <si>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</si>
  <si>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</si>
  <si>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</si>
  <si>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</si>
  <si>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</si>
  <si>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</si>
  <si>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</si>
  <si>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</si>
  <si>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</si>
  <si>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</si>
  <si>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</si>
  <si>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</si>
  <si>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</si>
  <si>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</si>
  <si>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</si>
  <si>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</si>
  <si>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</si>
  <si>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</si>
  <si>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</si>
  <si>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</si>
  <si>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</si>
  <si>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</si>
  <si>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</si>
  <si>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</si>
  <si>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</si>
  <si>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</si>
  <si>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</si>
  <si>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</si>
  <si>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</si>
  <si>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</si>
  <si>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</si>
  <si>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</si>
  <si>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</si>
  <si>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</si>
  <si>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</si>
  <si>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</si>
  <si>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</si>
  <si>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</si>
  <si>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</si>
  <si>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</si>
  <si>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</si>
  <si>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</si>
  <si>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</si>
  <si>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</si>
  <si>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</si>
  <si>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</si>
  <si>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</si>
  <si>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</si>
  <si>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</si>
  <si>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</si>
  <si>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</si>
  <si>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</si>
  <si>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</si>
  <si>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</si>
  <si>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</si>
  <si>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</si>
  <si>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</si>
  <si>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</si>
  <si>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</si>
  <si>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</si>
  <si>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</si>
  <si>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</si>
  <si>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</si>
  <si>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</si>
  <si>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</si>
  <si>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</si>
  <si>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</si>
  <si>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</si>
  <si>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</si>
  <si>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</si>
  <si>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</si>
  <si>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</si>
  <si>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</si>
  <si>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</si>
  <si>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</si>
  <si>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</si>
  <si>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</si>
  <si>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</si>
  <si>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</si>
  <si>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</si>
  <si>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</si>
  <si>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</si>
  <si>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</si>
  <si>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</si>
  <si>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</si>
  <si>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</si>
  <si>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</si>
  <si>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</si>
  <si>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</si>
  <si>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</si>
  <si>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</si>
  <si>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</si>
  <si>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</si>
  <si>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</si>
  <si>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</si>
  <si>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</si>
  <si>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</si>
  <si>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</si>
  <si>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</si>
  <si>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</si>
  <si>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</si>
  <si>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</si>
  <si>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</si>
  <si>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</si>
  <si>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</si>
  <si>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</si>
  <si>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</si>
  <si>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</si>
  <si>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</si>
  <si>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</si>
  <si>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</si>
  <si>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</si>
  <si>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</si>
  <si>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</si>
  <si>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</si>
  <si>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</si>
  <si>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</si>
  <si>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</si>
  <si>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</si>
  <si>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</si>
  <si>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</si>
  <si>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</si>
  <si>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</si>
  <si>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</si>
  <si>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</si>
  <si>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</si>
  <si>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</si>
  <si>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</si>
  <si>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</si>
  <si>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</si>
  <si>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</si>
  <si>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</si>
  <si>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</si>
  <si>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</si>
  <si>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</si>
  <si>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</si>
  <si>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</si>
  <si>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</si>
  <si>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</si>
  <si>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</si>
  <si>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</si>
  <si>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</si>
  <si>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</si>
  <si>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</si>
  <si>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</si>
  <si>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</si>
  <si>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</si>
  <si>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</si>
  <si>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</si>
  <si>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</si>
  <si>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</si>
  <si>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</si>
  <si>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</si>
  <si>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</si>
  <si>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</si>
  <si>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</si>
  <si>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</si>
  <si>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</si>
  <si>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</si>
  <si>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</si>
  <si>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</si>
  <si>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</si>
  <si>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</si>
  <si>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</si>
  <si>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</si>
  <si>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</si>
  <si>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</si>
  <si>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</si>
  <si>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</si>
  <si>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</si>
  <si>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</si>
  <si>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</si>
  <si>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</si>
  <si>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</si>
  <si>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</si>
  <si>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</si>
  <si>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</si>
  <si>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</si>
  <si>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</si>
  <si>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</si>
  <si>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</si>
  <si>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</si>
  <si>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</si>
  <si>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</si>
  <si>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</si>
  <si>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</si>
  <si>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</si>
  <si>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</si>
  <si>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</si>
  <si>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</si>
  <si>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</si>
  <si>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</si>
  <si>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</si>
  <si>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</si>
  <si>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</si>
  <si>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</si>
  <si>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</si>
  <si>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</si>
  <si>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</si>
  <si>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</si>
  <si>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</si>
  <si>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</si>
  <si>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</si>
  <si>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</si>
  <si>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</si>
  <si>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</si>
  <si>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</si>
  <si>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</si>
  <si>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</si>
  <si>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</si>
  <si>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</si>
  <si>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</si>
  <si>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</si>
  <si>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</si>
  <si>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</si>
  <si>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</si>
  <si>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</si>
  <si>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</si>
  <si>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</si>
  <si>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</si>
  <si>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</si>
  <si>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</si>
  <si>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</si>
  <si>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</si>
  <si>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</si>
  <si>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</si>
  <si>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</si>
  <si>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</si>
  <si>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</si>
  <si>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</si>
  <si>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</si>
  <si>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</si>
  <si>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</si>
  <si>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</si>
  <si>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</si>
  <si>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</si>
  <si>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</si>
  <si>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</si>
  <si>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</si>
  <si>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</si>
  <si>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</si>
  <si>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</si>
  <si>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</si>
  <si>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</si>
  <si>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</si>
  <si>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</si>
  <si>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</si>
  <si>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</si>
  <si>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</si>
  <si>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</si>
  <si>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</si>
  <si>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</si>
  <si>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</si>
  <si>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</si>
  <si>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</si>
  <si>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</si>
  <si>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</si>
  <si>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</si>
  <si>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</si>
  <si>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</si>
  <si>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</si>
  <si>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</si>
  <si>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</si>
  <si>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</si>
  <si>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</si>
  <si>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</si>
  <si>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</si>
  <si>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</si>
  <si>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</si>
  <si>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</si>
  <si>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</si>
  <si>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</si>
  <si>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</si>
  <si>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</si>
  <si>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</si>
  <si>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</si>
  <si>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</si>
  <si>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</si>
  <si>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</si>
  <si>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</si>
  <si>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</si>
  <si>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</si>
  <si>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</si>
  <si>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</si>
  <si>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</si>
  <si>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</si>
  <si>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</si>
  <si>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</si>
  <si>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</si>
  <si>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</si>
  <si>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</si>
  <si>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</si>
  <si>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</si>
  <si>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</si>
  <si>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</si>
  <si>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</si>
  <si>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</si>
  <si>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</si>
  <si>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</si>
  <si>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</si>
  <si>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</si>
  <si>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</si>
  <si>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</si>
  <si>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</si>
  <si>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</si>
  <si>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</si>
  <si>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</si>
  <si>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</si>
  <si>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</si>
  <si>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</si>
  <si>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</si>
  <si>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</si>
  <si>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</si>
  <si>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</si>
  <si>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</si>
  <si>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</si>
  <si>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</si>
  <si>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</si>
  <si>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</si>
  <si>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</si>
  <si>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</si>
  <si>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</si>
  <si>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</si>
  <si>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</si>
  <si>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</si>
  <si>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</si>
  <si>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</si>
  <si>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</si>
  <si>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</si>
  <si>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</si>
  <si>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</si>
  <si>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</si>
  <si>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</si>
  <si>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</si>
  <si>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</si>
  <si>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</si>
  <si>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</si>
  <si>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</si>
  <si>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</si>
  <si>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</si>
  <si>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</si>
  <si>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</si>
  <si>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</si>
  <si>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</si>
  <si>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</si>
  <si>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</si>
  <si>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</si>
  <si>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</si>
  <si>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</si>
  <si>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</si>
  <si>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</si>
  <si>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</si>
  <si>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</si>
  <si>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</si>
  <si>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</si>
  <si>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</si>
  <si>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</si>
  <si>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</si>
  <si>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</si>
  <si>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</si>
  <si>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</si>
  <si>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</si>
  <si>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</si>
  <si>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</si>
  <si>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</si>
  <si>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</si>
  <si>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</si>
  <si>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</si>
  <si>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</si>
  <si>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</si>
  <si>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</si>
  <si>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</si>
  <si>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</si>
  <si>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</si>
  <si>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</si>
  <si>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</si>
  <si>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</si>
  <si>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</si>
  <si>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</si>
  <si>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</si>
  <si>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</si>
  <si>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</si>
  <si>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</si>
  <si>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</si>
  <si>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</si>
  <si>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</si>
  <si>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</si>
  <si>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</si>
  <si>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</si>
  <si>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</si>
  <si>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</si>
  <si>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</si>
  <si>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</si>
  <si>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</si>
  <si>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</si>
  <si>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</si>
  <si>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</si>
  <si>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</si>
  <si>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</si>
  <si>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</si>
  <si>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</si>
  <si>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</si>
  <si>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</si>
  <si>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</si>
  <si>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</si>
  <si>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</si>
  <si>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</si>
  <si>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</si>
  <si>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</si>
  <si>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</si>
  <si>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</si>
  <si>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</si>
  <si>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</si>
  <si>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</si>
  <si>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</si>
  <si>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</si>
  <si>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</si>
  <si>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</si>
  <si>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</si>
  <si>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</si>
  <si>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</si>
  <si>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</si>
  <si>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</si>
  <si>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</si>
  <si>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</si>
  <si>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</si>
  <si>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</si>
  <si>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</si>
  <si>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</si>
  <si>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</si>
  <si>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</si>
  <si>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</si>
  <si>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</si>
  <si>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</si>
  <si>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</si>
  <si>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</si>
  <si>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</si>
  <si>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</si>
  <si>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</si>
  <si>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</si>
  <si>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</si>
  <si>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</si>
  <si>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</si>
  <si>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</si>
  <si>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</si>
  <si>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</si>
  <si>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</si>
  <si>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</si>
  <si>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</si>
  <si>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</si>
  <si>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</si>
  <si>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</si>
  <si>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</si>
  <si>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</si>
  <si>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</si>
  <si>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</si>
  <si>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</si>
  <si>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</si>
  <si>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</si>
  <si>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</si>
  <si>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</si>
  <si>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</si>
  <si>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</si>
  <si>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</si>
  <si>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</si>
  <si>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</si>
  <si>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</si>
  <si>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</si>
  <si>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</si>
  <si>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</si>
  <si>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</si>
  <si>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</si>
  <si>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</si>
  <si>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</si>
  <si>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</si>
  <si>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</si>
  <si>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</si>
  <si>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</si>
  <si>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</si>
  <si>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</si>
  <si>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</si>
  <si>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</si>
  <si>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</si>
  <si>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</si>
  <si>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</si>
  <si>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</si>
  <si>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</si>
  <si>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</si>
  <si>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</si>
  <si>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</si>
  <si>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</si>
  <si>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</si>
  <si>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</si>
  <si>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</si>
  <si>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</si>
  <si>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</si>
  <si>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</si>
  <si>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</si>
  <si>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</si>
  <si>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</si>
  <si>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</si>
  <si>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</si>
  <si>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</si>
  <si>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</si>
  <si>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</si>
  <si>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</si>
  <si>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</si>
  <si>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</si>
  <si>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</si>
  <si>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</si>
  <si>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</si>
  <si>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</si>
  <si>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</si>
  <si>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</si>
  <si>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</si>
  <si>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</si>
  <si>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</si>
  <si>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</si>
  <si>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</si>
  <si>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</si>
  <si>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</si>
  <si>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</si>
  <si>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</si>
  <si>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</si>
  <si>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</si>
  <si>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</si>
  <si>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</si>
  <si>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</si>
  <si>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</si>
  <si>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</si>
  <si>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</si>
  <si>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</si>
  <si>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</si>
  <si>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</si>
  <si>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</si>
  <si>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</si>
  <si>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</si>
  <si>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</si>
  <si>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</si>
  <si>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</si>
  <si>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</si>
  <si>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</si>
  <si>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</si>
  <si>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</si>
  <si>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</si>
  <si>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</si>
  <si>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</si>
  <si>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</si>
  <si>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</si>
  <si>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</si>
  <si>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</si>
  <si>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</si>
  <si>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</si>
  <si>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</si>
  <si>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</si>
  <si>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</si>
  <si>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</si>
  <si>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</si>
  <si>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</si>
  <si>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</si>
  <si>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</si>
  <si>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</si>
  <si>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</si>
  <si>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</si>
  <si>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</si>
  <si>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</si>
  <si>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</si>
  <si>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</si>
  <si>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</si>
  <si>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</si>
  <si>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</si>
  <si>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</si>
  <si>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</si>
  <si>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</si>
  <si>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</si>
  <si>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</si>
  <si>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</si>
  <si>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</si>
  <si>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</si>
  <si>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</si>
  <si>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</si>
  <si>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</si>
  <si>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</si>
  <si>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</si>
  <si>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</si>
  <si>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</si>
  <si>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</si>
  <si>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</si>
  <si>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</si>
  <si>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</si>
  <si>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</si>
  <si>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</si>
  <si>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</si>
  <si>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</si>
  <si>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</si>
  <si>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</si>
  <si>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</si>
  <si>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</si>
  <si>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</si>
  <si>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</si>
  <si>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</si>
  <si>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</si>
  <si>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</si>
  <si>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</si>
  <si>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</si>
  <si>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</si>
  <si>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</si>
  <si>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</si>
  <si>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</si>
  <si>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</si>
  <si>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</si>
  <si>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</si>
  <si>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</si>
  <si>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</si>
  <si>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</si>
  <si>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</si>
  <si>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</si>
  <si>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</si>
  <si>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</si>
  <si>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</si>
  <si>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</si>
  <si>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</si>
  <si>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</si>
  <si>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</si>
  <si>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</si>
  <si>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</si>
  <si>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</si>
  <si>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</si>
  <si>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</si>
  <si>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</si>
  <si>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</si>
  <si>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</si>
  <si>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</si>
  <si>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</si>
  <si>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</si>
  <si>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</si>
  <si>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</si>
  <si>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</si>
  <si>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</si>
  <si>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</si>
  <si>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</si>
  <si>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</si>
  <si>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</si>
  <si>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</si>
  <si>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</si>
  <si>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</si>
  <si>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</si>
  <si>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</si>
  <si>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</si>
  <si>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</si>
  <si>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</si>
  <si>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</si>
  <si>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</si>
  <si>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</si>
  <si>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</si>
  <si>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</si>
  <si>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</si>
  <si>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</si>
  <si>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</si>
  <si>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</si>
  <si>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</si>
  <si>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</si>
  <si>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</si>
  <si>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</si>
  <si>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</si>
  <si>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</si>
  <si>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</si>
  <si>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</si>
  <si>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</si>
  <si>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</si>
  <si>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</si>
  <si>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</si>
  <si>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</si>
  <si>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</si>
  <si>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</si>
  <si>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</si>
  <si>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</si>
  <si>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</si>
  <si>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</si>
  <si>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</si>
  <si>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</si>
  <si>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</si>
  <si>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</si>
  <si>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</si>
  <si>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</si>
  <si>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</si>
  <si>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</si>
  <si>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</si>
  <si>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</si>
  <si>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</si>
  <si>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</si>
  <si>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</si>
  <si>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</si>
  <si>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</si>
  <si>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</si>
  <si>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</si>
  <si>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</si>
  <si>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</si>
  <si>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</si>
  <si>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</si>
  <si>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</si>
  <si>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</si>
  <si>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</si>
  <si>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</si>
  <si>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</si>
  <si>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</si>
  <si>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</si>
  <si>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</si>
  <si>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</si>
  <si>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</si>
  <si>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</si>
  <si>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</si>
  <si>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</si>
  <si>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</si>
  <si>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</si>
  <si>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</si>
  <si>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</si>
  <si>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</si>
  <si>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</si>
  <si>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</si>
  <si>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</si>
  <si>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</si>
  <si>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</si>
  <si>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</si>
  <si>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</si>
  <si>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</si>
  <si>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</si>
  <si>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</si>
  <si>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</si>
  <si>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</si>
  <si>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</si>
  <si>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</si>
  <si>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</si>
  <si>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</si>
  <si>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</si>
  <si>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</si>
  <si>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</si>
  <si>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</si>
  <si>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</si>
  <si>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</si>
  <si>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</si>
  <si>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</si>
  <si>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</si>
  <si>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</si>
  <si>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</si>
  <si>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</si>
  <si>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</si>
  <si>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</si>
  <si>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</si>
  <si>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</si>
  <si>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</si>
  <si>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</si>
  <si>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</si>
  <si>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</si>
  <si>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</si>
  <si>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</si>
  <si>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</si>
  <si>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</si>
  <si>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</si>
  <si>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</si>
  <si>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</si>
  <si>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</si>
  <si>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</si>
  <si>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</si>
  <si>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</si>
  <si>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</si>
  <si>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</si>
  <si>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</si>
  <si>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</si>
  <si>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</si>
  <si>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</si>
  <si>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</si>
  <si>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</si>
  <si>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</si>
  <si>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</si>
  <si>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</si>
  <si>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</si>
  <si>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</si>
  <si>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</si>
  <si>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</si>
  <si>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</si>
  <si>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</si>
  <si>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</si>
  <si>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</si>
  <si>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</si>
  <si>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</si>
  <si>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</si>
  <si>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</si>
  <si>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</si>
  <si>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</si>
  <si>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</si>
  <si>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</si>
  <si>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</si>
  <si>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</si>
  <si>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</si>
  <si>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</si>
  <si>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</si>
  <si>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</si>
  <si>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</si>
  <si>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</si>
  <si>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</si>
  <si>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</si>
  <si>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</si>
  <si>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</si>
  <si>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</si>
  <si>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</si>
  <si>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</si>
  <si>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</si>
  <si>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</si>
  <si>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</si>
  <si>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</si>
  <si>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</si>
  <si>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</si>
  <si>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</si>
  <si>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</si>
  <si>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</si>
  <si>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</si>
  <si>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</si>
  <si>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</si>
  <si>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</si>
  <si>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</si>
  <si>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</si>
  <si>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</si>
  <si>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</si>
  <si>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</si>
  <si>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</si>
  <si>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</si>
  <si>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</si>
  <si>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</si>
  <si>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</si>
  <si>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</si>
  <si>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</si>
  <si>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</si>
  <si>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</si>
  <si>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</si>
  <si>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</si>
  <si>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</si>
  <si>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</si>
  <si>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</si>
  <si>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</si>
  <si>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</si>
  <si>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</si>
  <si>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</si>
  <si>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</si>
  <si>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</si>
  <si>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</si>
  <si>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</si>
  <si>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</si>
  <si>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</si>
  <si>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</si>
  <si>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</si>
  <si>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</si>
  <si>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</si>
  <si>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</si>
  <si>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</si>
  <si>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</si>
  <si>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</si>
  <si>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</si>
  <si>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</si>
  <si>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</si>
  <si>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</si>
  <si>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</si>
  <si>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</si>
  <si>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</si>
  <si>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</si>
  <si>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</si>
  <si>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</si>
  <si>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</si>
  <si>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</si>
  <si>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</si>
  <si>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</si>
  <si>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</si>
  <si>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</si>
  <si>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</si>
  <si>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</si>
  <si>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</si>
  <si>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</si>
  <si>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</si>
  <si>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</si>
  <si>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</si>
  <si>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</si>
  <si>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</si>
  <si>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</si>
  <si>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</si>
  <si>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</si>
  <si>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</si>
  <si>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</si>
  <si>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</si>
  <si>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</si>
  <si>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</si>
  <si>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</si>
  <si>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</si>
  <si>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</si>
  <si>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</si>
  <si>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</si>
  <si>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</si>
  <si>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</si>
  <si>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</si>
  <si>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</si>
  <si>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</si>
  <si>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</si>
  <si>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</si>
  <si>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</si>
  <si>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</si>
  <si>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</si>
  <si>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</si>
  <si>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</si>
  <si>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</si>
  <si>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</si>
  <si>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</si>
  <si>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</si>
  <si>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</si>
  <si>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</si>
  <si>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</si>
  <si>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</si>
  <si>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</si>
  <si>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</si>
  <si>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</si>
  <si>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</si>
  <si>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</si>
  <si>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</si>
  <si>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</si>
  <si>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</si>
  <si>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</si>
  <si>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</si>
  <si>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</si>
  <si>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</si>
  <si>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</si>
  <si>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</si>
  <si>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</si>
  <si>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</si>
  <si>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</si>
  <si>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</si>
  <si>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</si>
  <si>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</si>
  <si>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</si>
  <si>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</si>
  <si>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</si>
  <si>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</si>
  <si>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</si>
  <si>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</si>
  <si>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</si>
  <si>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</si>
  <si>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</si>
  <si>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</si>
  <si>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</si>
  <si>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</si>
  <si>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</si>
  <si>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</si>
  <si>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</si>
  <si>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</si>
  <si>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</si>
  <si>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</si>
  <si>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</si>
  <si>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</si>
  <si>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</si>
  <si>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</si>
  <si>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</si>
  <si>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</si>
  <si>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</si>
  <si>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</si>
  <si>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</si>
  <si>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</si>
  <si>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</si>
  <si>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</si>
  <si>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</si>
  <si>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</si>
  <si>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</si>
  <si>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</si>
  <si>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</si>
  <si>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</si>
  <si>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</si>
  <si>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</si>
  <si>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</si>
  <si>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</si>
  <si>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</si>
  <si>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</si>
  <si>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</si>
  <si>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</si>
  <si>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</si>
  <si>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</si>
  <si>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</si>
  <si>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</si>
  <si>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</si>
  <si>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</si>
  <si>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</si>
  <si>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</si>
  <si>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</si>
  <si>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</si>
  <si>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</si>
  <si>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</si>
  <si>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</si>
  <si>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</si>
  <si>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</si>
  <si>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</si>
  <si>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</si>
  <si>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</si>
  <si>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</si>
  <si>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</si>
  <si>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</si>
  <si>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</si>
  <si>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</si>
  <si>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</si>
  <si>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</si>
  <si>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</si>
  <si>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</si>
  <si>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</si>
  <si>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</si>
  <si>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</si>
  <si>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</si>
  <si>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</si>
  <si>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</si>
  <si>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</si>
  <si>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</si>
  <si>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</si>
  <si>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</si>
  <si>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</si>
  <si>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</si>
  <si>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</si>
  <si>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</si>
  <si>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</si>
  <si>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</si>
  <si>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</si>
  <si>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</si>
  <si>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</si>
  <si>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</si>
  <si>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</si>
  <si>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</si>
  <si>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</si>
  <si>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</si>
  <si>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</si>
  <si>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</si>
  <si>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</si>
  <si>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</si>
  <si>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</si>
  <si>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</si>
  <si>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</si>
  <si>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</si>
  <si>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</si>
  <si>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</si>
  <si>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</si>
  <si>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</si>
  <si>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</si>
  <si>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</si>
  <si>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</si>
  <si>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</si>
  <si>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</si>
  <si>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</si>
  <si>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</si>
  <si>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</si>
  <si>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</si>
  <si>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</si>
  <si>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</si>
  <si>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</si>
  <si>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</si>
  <si>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</si>
  <si>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</si>
  <si>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</si>
  <si>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</si>
  <si>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</si>
  <si>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</si>
  <si>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</si>
  <si>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</si>
  <si>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</si>
  <si>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</si>
  <si>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</si>
  <si>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</si>
  <si>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</si>
  <si>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</si>
  <si>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</si>
  <si>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</si>
  <si>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</si>
  <si>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</si>
  <si>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</si>
  <si>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</si>
  <si>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</si>
  <si>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</si>
  <si>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</si>
  <si>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</si>
  <si>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</si>
  <si>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</si>
  <si>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</si>
  <si>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</si>
  <si>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</si>
  <si>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</si>
  <si>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</si>
  <si>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</si>
  <si>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</si>
  <si>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</si>
  <si>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</si>
  <si>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</si>
  <si>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</si>
  <si>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</si>
  <si>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</si>
  <si>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</si>
  <si>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</si>
  <si>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</si>
  <si>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</si>
  <si>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</si>
  <si>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</si>
  <si>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</si>
  <si>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</si>
  <si>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</si>
  <si>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</si>
  <si>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</si>
  <si>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</si>
  <si>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</si>
  <si>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</si>
  <si>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</si>
  <si>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</si>
  <si>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</si>
  <si>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</si>
  <si>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</si>
  <si>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</si>
  <si>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</si>
  <si>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</si>
  <si>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</si>
  <si>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</si>
  <si>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</si>
  <si>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</si>
  <si>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</si>
  <si>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</si>
  <si>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</si>
  <si>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</si>
  <si>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</si>
  <si>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</si>
  <si>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</si>
  <si>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</si>
  <si>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</si>
  <si>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</si>
  <si>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</si>
  <si>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</si>
  <si>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</si>
  <si>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</si>
  <si>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</si>
  <si>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</si>
  <si>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</si>
  <si>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</si>
  <si>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</si>
  <si>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</si>
  <si>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</si>
  <si>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</si>
  <si>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</si>
  <si>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</si>
  <si>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</si>
  <si>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</si>
  <si>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</si>
  <si>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</si>
  <si>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</si>
  <si>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</si>
  <si>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</si>
  <si>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</si>
  <si>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</si>
  <si>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</si>
  <si>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</si>
  <si>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</si>
  <si>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</si>
  <si>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</si>
  <si>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</si>
  <si>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</si>
  <si>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</si>
  <si>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</si>
  <si>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</si>
  <si>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</si>
  <si>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</si>
  <si>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</si>
  <si>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</si>
  <si>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</si>
  <si>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</si>
  <si>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</si>
  <si>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</si>
  <si>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</si>
  <si>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</si>
  <si>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</si>
  <si>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</si>
  <si>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</si>
  <si>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</si>
  <si>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</si>
  <si>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</si>
  <si>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</si>
  <si>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</si>
  <si>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</si>
  <si>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</si>
  <si>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</si>
  <si>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</si>
  <si>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</si>
  <si>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</si>
  <si>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</si>
  <si>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</si>
  <si>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</si>
  <si>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</si>
  <si>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</si>
  <si>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</si>
  <si>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</si>
  <si>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</si>
  <si>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</si>
  <si>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</si>
  <si>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</si>
  <si>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</si>
  <si>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</si>
  <si>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</si>
  <si>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</si>
  <si>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</si>
  <si>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</si>
  <si>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</si>
  <si>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</si>
  <si>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</si>
  <si>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</si>
  <si>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</si>
  <si>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</si>
  <si>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</si>
  <si>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</si>
  <si>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</si>
  <si>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</si>
  <si>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</si>
  <si>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</si>
  <si>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</si>
  <si>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</si>
  <si>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</si>
  <si>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</si>
  <si>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</si>
  <si>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</si>
  <si>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</si>
  <si>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</si>
  <si>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</si>
  <si>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</si>
  <si>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</si>
  <si>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</si>
  <si>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</si>
  <si>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</si>
  <si>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</si>
  <si>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</si>
  <si>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</si>
  <si>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</si>
  <si>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</si>
  <si>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</si>
  <si>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</si>
  <si>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</si>
  <si>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</si>
  <si>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</si>
  <si>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</si>
  <si>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</si>
  <si>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</si>
  <si>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</si>
  <si>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</si>
  <si>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</si>
  <si>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</si>
  <si>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</si>
  <si>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</si>
  <si>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</si>
  <si>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</si>
  <si>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</si>
  <si>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</si>
  <si>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</si>
  <si>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</si>
  <si>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</si>
  <si>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</si>
  <si>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</si>
  <si>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</si>
  <si>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</si>
  <si>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</si>
  <si>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</si>
  <si>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</si>
  <si>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</si>
  <si>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</si>
  <si>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</si>
  <si>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</si>
  <si>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</si>
  <si>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</si>
  <si>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</si>
  <si>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</si>
  <si>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</si>
  <si>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</si>
  <si>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</si>
  <si>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</si>
  <si>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</si>
  <si>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</si>
  <si>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</si>
  <si>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</si>
  <si>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</si>
  <si>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</si>
  <si>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</si>
  <si>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</si>
  <si>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</si>
  <si>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</si>
  <si>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</si>
  <si>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</si>
  <si>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</si>
  <si>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</si>
  <si>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</si>
  <si>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</si>
  <si>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</si>
  <si>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</si>
  <si>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</si>
  <si>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</si>
  <si>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</si>
  <si>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</si>
  <si>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</si>
  <si>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</si>
  <si>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</si>
  <si>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</si>
  <si>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</si>
  <si>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</si>
  <si>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</si>
  <si>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</si>
  <si>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</si>
  <si>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</si>
  <si>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</si>
  <si>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</si>
  <si>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</si>
  <si>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</si>
  <si>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</si>
  <si>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</si>
  <si>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</si>
  <si>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</si>
  <si>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</si>
  <si>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</si>
  <si>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</si>
  <si>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</si>
  <si>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</si>
  <si>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</si>
  <si>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</si>
  <si>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</si>
  <si>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</si>
  <si>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</si>
  <si>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</si>
  <si>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</si>
  <si>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</si>
  <si>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</si>
  <si>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</si>
  <si>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</si>
  <si>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</si>
  <si>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</si>
  <si>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</si>
  <si>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</si>
  <si>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</si>
  <si>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</si>
  <si>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</si>
  <si>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</si>
  <si>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</si>
  <si>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</si>
  <si>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</si>
  <si>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</si>
  <si>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</si>
  <si>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</si>
  <si>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</si>
  <si>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</si>
  <si>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</si>
  <si>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</si>
  <si>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</si>
  <si>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</si>
  <si>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</si>
  <si>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</si>
  <si>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</si>
  <si>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</si>
  <si>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</si>
  <si>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</si>
  <si>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</si>
  <si>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</si>
  <si>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</si>
  <si>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</si>
  <si>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</si>
  <si>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</si>
  <si>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</si>
  <si>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</si>
  <si>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</si>
  <si>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</si>
  <si>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</si>
  <si>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</si>
  <si>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</si>
  <si>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</si>
  <si>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</si>
  <si>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</si>
  <si>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</si>
  <si>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</si>
  <si>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</si>
  <si>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</si>
  <si>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</si>
  <si>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</si>
  <si>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</si>
  <si>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</si>
  <si>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</si>
  <si>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</si>
  <si>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</si>
  <si>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</si>
  <si>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</si>
  <si>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</si>
  <si>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</si>
  <si>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</si>
  <si>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</si>
  <si>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</si>
  <si>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</si>
  <si>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</si>
  <si>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</si>
  <si>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</si>
  <si>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</si>
  <si>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</si>
  <si>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</si>
  <si>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</si>
  <si>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</si>
  <si>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</si>
  <si>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</si>
  <si>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</si>
  <si>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</si>
  <si>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</si>
  <si>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</si>
  <si>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</si>
  <si>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</si>
  <si>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</si>
  <si>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</si>
  <si>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</si>
  <si>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</si>
  <si>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</si>
  <si>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</si>
  <si>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</si>
  <si>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</si>
  <si>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</si>
  <si>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</si>
  <si>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</si>
  <si>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</si>
  <si>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</si>
  <si>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</si>
  <si>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</si>
  <si>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</si>
  <si>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</si>
  <si>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</si>
  <si>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</si>
  <si>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</si>
  <si>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</si>
  <si>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</si>
  <si>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</si>
  <si>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</si>
  <si>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</si>
  <si>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</si>
  <si>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</si>
  <si>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</si>
  <si>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</si>
  <si>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</si>
  <si>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</si>
  <si>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</si>
  <si>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</si>
  <si>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</si>
  <si>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</si>
  <si>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</si>
  <si>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</si>
  <si>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</si>
  <si>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</si>
  <si>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</si>
  <si>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</si>
  <si>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</si>
  <si>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</si>
  <si>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</si>
  <si>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</si>
  <si>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</si>
  <si>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</si>
  <si>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</si>
  <si>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</si>
  <si>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</si>
  <si>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</si>
  <si>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</si>
  <si>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</si>
  <si>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</si>
  <si>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</si>
  <si>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</si>
  <si>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</si>
  <si>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</si>
  <si>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</si>
  <si>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</si>
  <si>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</si>
  <si>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</si>
  <si>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</si>
  <si>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</si>
  <si>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</si>
  <si>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</si>
  <si>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</si>
  <si>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</si>
  <si>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</si>
  <si>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</si>
  <si>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</si>
  <si>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</si>
  <si>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</si>
  <si>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</si>
  <si>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</si>
  <si>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</si>
  <si>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</si>
  <si>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</si>
  <si>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</si>
  <si>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</si>
  <si>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</si>
  <si>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</si>
  <si>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</si>
  <si>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</si>
  <si>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</si>
  <si>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</si>
  <si>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</si>
  <si>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</si>
  <si>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</si>
  <si>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</si>
  <si>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</si>
  <si>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</si>
  <si>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</si>
  <si>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</si>
  <si>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</si>
  <si>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</si>
  <si>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</si>
  <si>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</si>
  <si>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</si>
  <si>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</si>
  <si>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</si>
  <si>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</si>
  <si>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</si>
  <si>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</si>
  <si>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</si>
  <si>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</si>
  <si>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</si>
  <si>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</si>
  <si>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</si>
  <si>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</si>
  <si>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</si>
  <si>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</si>
  <si>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</si>
  <si>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</si>
  <si>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</si>
  <si>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</si>
  <si>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</si>
  <si>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</si>
  <si>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</si>
  <si>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</si>
  <si>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</si>
  <si>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</si>
  <si>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</si>
  <si>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</si>
  <si>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</si>
  <si>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</si>
  <si>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</si>
  <si>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</si>
  <si>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</si>
  <si>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</si>
  <si>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</si>
  <si>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</si>
  <si>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</si>
  <si>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</si>
  <si>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</si>
  <si>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</si>
  <si>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</si>
  <si>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</si>
  <si>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</si>
  <si>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</si>
  <si>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</si>
  <si>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</si>
  <si>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</si>
  <si>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</si>
  <si>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</si>
  <si>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</si>
  <si>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</si>
  <si>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</si>
  <si>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</si>
  <si>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</si>
  <si>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</si>
  <si>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</si>
  <si>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</si>
  <si>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</si>
  <si>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</si>
  <si>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</si>
  <si>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</si>
  <si>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</si>
  <si>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</si>
  <si>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</si>
  <si>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</si>
  <si>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</si>
  <si>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</si>
  <si>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</si>
  <si>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</si>
  <si>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</si>
  <si>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</si>
  <si>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</si>
  <si>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</si>
  <si>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</si>
  <si>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</si>
  <si>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</si>
  <si>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</si>
  <si>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</si>
  <si>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</si>
  <si>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</si>
  <si>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</si>
  <si>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</si>
  <si>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</si>
  <si>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</si>
  <si>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</si>
  <si>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</si>
  <si>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</si>
  <si>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</si>
  <si>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</si>
  <si>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</si>
  <si>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</si>
  <si>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</si>
  <si>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</si>
  <si>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</si>
  <si>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</si>
  <si>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</si>
  <si>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</si>
  <si>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</si>
  <si>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</si>
  <si>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</si>
  <si>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</si>
  <si>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</si>
  <si>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</si>
  <si>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</si>
  <si>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</si>
  <si>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</si>
  <si>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</si>
  <si>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</si>
  <si>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</si>
  <si>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</si>
  <si>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</si>
  <si>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</si>
  <si>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</si>
  <si>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</si>
  <si>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</si>
  <si>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</si>
  <si>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</si>
  <si>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</si>
  <si>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</si>
  <si>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</si>
  <si>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</si>
  <si>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</si>
  <si>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</si>
  <si>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</si>
  <si>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</si>
  <si>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</si>
  <si>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</si>
  <si>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</si>
  <si>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</si>
  <si>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</si>
  <si>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</si>
  <si>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</si>
  <si>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</si>
  <si>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</si>
  <si>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</si>
  <si>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</si>
  <si>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</si>
  <si>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</si>
  <si>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</si>
  <si>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</si>
  <si>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</si>
  <si>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</si>
  <si>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</si>
  <si>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</si>
  <si>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</si>
  <si>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</si>
  <si>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</si>
  <si>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</si>
  <si>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</si>
  <si>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</si>
  <si>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</si>
  <si>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</si>
  <si>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</si>
  <si>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</si>
  <si>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</si>
  <si>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</si>
  <si>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</si>
  <si>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</si>
  <si>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</si>
  <si>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</si>
  <si>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</si>
  <si>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</si>
  <si>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</si>
  <si>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</si>
  <si>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</si>
  <si>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</si>
  <si>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</si>
  <si>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</si>
  <si>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</si>
  <si>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</si>
  <si>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</si>
  <si>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</si>
  <si>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</si>
  <si>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</si>
  <si>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</si>
  <si>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</si>
  <si>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</si>
  <si>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</si>
  <si>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</si>
  <si>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</si>
  <si>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</si>
  <si>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</si>
  <si>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</si>
  <si>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</si>
  <si>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</si>
  <si>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</si>
  <si>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</si>
  <si>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</si>
  <si>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</si>
  <si>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</si>
  <si>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</si>
  <si>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</si>
  <si>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</si>
  <si>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</si>
  <si>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</si>
  <si>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</si>
  <si>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</si>
  <si>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</si>
  <si>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</si>
  <si>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</si>
  <si>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</si>
  <si>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</si>
  <si>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</si>
  <si>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</si>
  <si>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</si>
  <si>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</si>
  <si>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</si>
  <si>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</si>
  <si>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</si>
  <si>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</si>
  <si>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</si>
  <si>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</si>
  <si>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</si>
  <si>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</si>
  <si>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</si>
  <si>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</si>
  <si>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</si>
  <si>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</si>
  <si>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</si>
  <si>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</si>
  <si>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</si>
  <si>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</si>
  <si>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</si>
  <si>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</si>
  <si>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</si>
  <si>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</si>
  <si>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</si>
  <si>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</si>
  <si>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</si>
  <si>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</si>
  <si>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</si>
  <si>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</si>
  <si>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</si>
  <si>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</si>
  <si>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</si>
  <si>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</si>
  <si>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</si>
  <si>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</si>
  <si>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</si>
  <si>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</si>
  <si>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</si>
  <si>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</si>
  <si>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</si>
  <si>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</si>
  <si>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</si>
  <si>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</si>
  <si>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</si>
  <si>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</si>
  <si>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</si>
  <si>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</si>
  <si>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</si>
  <si>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</si>
  <si>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</si>
  <si>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</si>
  <si>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</si>
  <si>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</si>
  <si>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</si>
  <si>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</si>
  <si>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</si>
  <si>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</si>
  <si>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</si>
  <si>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</si>
  <si>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</si>
  <si>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</si>
  <si>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</si>
  <si>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</si>
  <si>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</si>
  <si>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</si>
  <si>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</si>
  <si>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</si>
  <si>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</si>
  <si>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</si>
  <si>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</si>
  <si>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</si>
  <si>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</si>
  <si>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</si>
  <si>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</si>
  <si>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</si>
  <si>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</si>
  <si>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</si>
  <si>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</si>
  <si>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</si>
  <si>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</si>
  <si>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</si>
  <si>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</si>
  <si>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</si>
  <si>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</si>
  <si>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</si>
  <si>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</si>
  <si>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</si>
  <si>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</si>
  <si>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</si>
  <si>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</si>
  <si>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</si>
  <si>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</si>
  <si>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</si>
  <si>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</si>
  <si>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</si>
  <si>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</si>
  <si>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</si>
  <si>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</si>
  <si>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</si>
  <si>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</si>
  <si>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</si>
  <si>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</si>
  <si>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</si>
  <si>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</si>
  <si>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</si>
  <si>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</si>
  <si>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</si>
  <si>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</si>
  <si>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</si>
  <si>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</si>
  <si>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</si>
  <si>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</si>
  <si>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</si>
  <si>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</si>
  <si>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</si>
  <si>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</si>
  <si>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</si>
  <si>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</si>
  <si>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</si>
  <si>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</si>
  <si>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</si>
  <si>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</si>
  <si>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</si>
  <si>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</si>
  <si>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</si>
  <si>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</si>
  <si>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</si>
  <si>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</si>
  <si>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</si>
  <si>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</si>
  <si>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</si>
  <si>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</si>
  <si>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</si>
  <si>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</si>
  <si>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</si>
  <si>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</si>
  <si>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</si>
  <si>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</si>
  <si>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</si>
  <si>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</si>
  <si>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</si>
  <si>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</si>
  <si>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</si>
  <si>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</si>
  <si>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</si>
  <si>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</si>
  <si>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</si>
  <si>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</si>
  <si>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</si>
  <si>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</si>
  <si>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</si>
  <si>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</si>
  <si>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</si>
  <si>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</si>
  <si>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</si>
  <si>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</si>
  <si>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</si>
  <si>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</si>
  <si>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</si>
  <si>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</si>
  <si>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</si>
  <si>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</si>
  <si>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</si>
  <si>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</si>
  <si>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</si>
  <si>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</si>
  <si>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</si>
  <si>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</si>
  <si>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</si>
  <si>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</si>
  <si>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</si>
  <si>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</si>
  <si>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</si>
  <si>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</si>
  <si>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</si>
  <si>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</si>
  <si>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</si>
  <si>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</si>
  <si>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</si>
  <si>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</si>
  <si>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</si>
  <si>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</si>
  <si>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</si>
  <si>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</si>
  <si>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</si>
  <si>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</si>
  <si>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</si>
  <si>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</si>
  <si>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</si>
  <si>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</si>
  <si>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</si>
  <si>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</si>
  <si>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</si>
  <si>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</si>
  <si>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</si>
  <si>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</si>
  <si>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</si>
  <si>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</si>
  <si>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</si>
  <si>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</si>
  <si>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</si>
  <si>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</si>
  <si>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</si>
  <si>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</si>
  <si>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</si>
  <si>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</si>
  <si>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</si>
  <si>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</si>
  <si>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</si>
  <si>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</si>
  <si>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</si>
  <si>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</si>
  <si>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</si>
  <si>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</si>
  <si>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</si>
  <si>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</si>
  <si>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</si>
  <si>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</si>
  <si>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</si>
  <si>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</si>
  <si>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</si>
  <si>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</si>
  <si>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</si>
  <si>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</si>
  <si>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</si>
  <si>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</si>
  <si>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</si>
  <si>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</si>
  <si>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</si>
  <si>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</si>
  <si>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</si>
  <si>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</si>
  <si>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</si>
  <si>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</si>
  <si>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</si>
  <si>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</si>
  <si>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</si>
  <si>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</si>
  <si>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</si>
  <si>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</si>
  <si>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</si>
  <si>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</si>
  <si>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</si>
  <si>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</si>
  <si>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</si>
  <si>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</si>
  <si>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</si>
  <si>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</si>
  <si>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</si>
  <si>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</si>
  <si>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</si>
  <si>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</si>
  <si>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</si>
  <si>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</si>
  <si>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</si>
  <si>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</si>
  <si>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</si>
  <si>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</si>
  <si>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</si>
  <si>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</si>
  <si>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</si>
  <si>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</si>
  <si>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</si>
  <si>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</si>
  <si>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</si>
  <si>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</si>
  <si>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</si>
  <si>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</si>
  <si>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</si>
  <si>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</si>
  <si>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</si>
  <si>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</si>
  <si>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</si>
  <si>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</si>
  <si>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</si>
  <si>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</si>
  <si>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</si>
  <si>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</si>
  <si>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</si>
  <si>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</si>
  <si>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</si>
  <si>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</si>
  <si>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</si>
  <si>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</si>
  <si>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</si>
  <si>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</si>
  <si>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</si>
  <si>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</si>
  <si>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</si>
  <si>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</si>
  <si>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</si>
  <si>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</si>
  <si>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</si>
  <si>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</si>
  <si>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</si>
  <si>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</si>
  <si>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</si>
  <si>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</si>
  <si>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</si>
  <si>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</si>
  <si>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</si>
  <si>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</si>
  <si>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</si>
  <si>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</si>
  <si>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</si>
  <si>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</si>
  <si>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</si>
  <si>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</si>
  <si>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</si>
  <si>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</si>
  <si>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</si>
  <si>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</si>
  <si>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</si>
  <si>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</si>
  <si>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</si>
  <si>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</si>
  <si>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</si>
  <si>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</si>
  <si>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</si>
  <si>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</si>
  <si>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</si>
  <si>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</si>
  <si>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</si>
  <si>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</si>
  <si>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</si>
  <si>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</si>
  <si>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</si>
  <si>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</si>
  <si>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</si>
  <si>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</si>
  <si>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</si>
  <si>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</si>
  <si>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</si>
  <si>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</si>
  <si>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</si>
  <si>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</si>
  <si>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</si>
  <si>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</si>
  <si>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</si>
  <si>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</si>
  <si>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</si>
  <si>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</si>
  <si>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</si>
  <si>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</si>
  <si>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</si>
  <si>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</si>
  <si>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</si>
  <si>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</si>
  <si>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</si>
  <si>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</si>
  <si>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</si>
  <si>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</si>
  <si>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</si>
  <si>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</si>
  <si>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</si>
  <si>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</si>
  <si>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</si>
  <si>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</si>
  <si>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</si>
  <si>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</si>
  <si>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</si>
  <si>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</si>
  <si>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</si>
  <si>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</si>
  <si>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</si>
  <si>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</si>
  <si>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</si>
  <si>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</si>
  <si>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</si>
  <si>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</si>
  <si>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</si>
  <si>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</si>
  <si>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</si>
  <si>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</si>
  <si>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</si>
  <si>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</si>
  <si>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</si>
  <si>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</si>
  <si>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</si>
  <si>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</si>
  <si>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</si>
  <si>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</si>
  <si>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</si>
  <si>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</si>
  <si>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</si>
  <si>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</si>
  <si>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</si>
  <si>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</si>
  <si>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</si>
  <si>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</si>
  <si>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</si>
  <si>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</si>
  <si>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</si>
  <si>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</si>
  <si>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</si>
  <si>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</si>
  <si>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</si>
  <si>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</si>
  <si>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</si>
  <si>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</si>
  <si>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</si>
  <si>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</si>
  <si>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</si>
  <si>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</si>
  <si>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</si>
  <si>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</si>
  <si>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</si>
  <si>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</si>
  <si>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</si>
  <si>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</si>
  <si>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</si>
  <si>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</si>
  <si>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</si>
  <si>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</si>
  <si>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</si>
  <si>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</si>
  <si>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</si>
  <si>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</si>
  <si>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</si>
  <si>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</si>
  <si>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</si>
  <si>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</si>
  <si>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</si>
  <si>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</si>
  <si>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</si>
  <si>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</si>
  <si>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</si>
  <si>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</si>
  <si>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</si>
  <si>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</si>
  <si>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</si>
  <si>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</si>
  <si>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</si>
  <si>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</si>
  <si>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</si>
  <si>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</si>
  <si>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</si>
  <si>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</si>
  <si>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</si>
  <si>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</si>
  <si>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</si>
  <si>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</si>
  <si>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</si>
  <si>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</si>
  <si>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</si>
  <si>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</si>
  <si>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</si>
  <si>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</si>
  <si>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</si>
  <si>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</si>
  <si>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</si>
  <si>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</si>
  <si>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</si>
  <si>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</si>
  <si>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</si>
  <si>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</si>
  <si>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</si>
  <si>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</si>
  <si>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</si>
  <si>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</si>
  <si>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</si>
  <si>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</si>
  <si>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</si>
  <si>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</si>
  <si>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</si>
  <si>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</si>
  <si>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</si>
  <si>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</si>
  <si>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</si>
  <si>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</si>
  <si>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</si>
  <si>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</si>
  <si>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</si>
  <si>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</si>
  <si>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</si>
  <si>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</si>
  <si>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</si>
  <si>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</si>
  <si>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</si>
  <si>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</si>
  <si>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</si>
  <si>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</si>
  <si>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</si>
  <si>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</si>
  <si>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</si>
  <si>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</si>
  <si>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</si>
  <si>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</si>
  <si>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</si>
  <si>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</si>
  <si>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</si>
  <si>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</si>
  <si>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</si>
  <si>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</si>
  <si>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</si>
  <si>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</si>
  <si>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</si>
  <si>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</si>
  <si>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</si>
  <si>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</si>
  <si>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</si>
  <si>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</si>
  <si>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</si>
  <si>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</si>
  <si>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</si>
  <si>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</si>
  <si>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</si>
  <si>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</si>
  <si>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</si>
  <si>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</si>
  <si>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</si>
  <si>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</si>
  <si>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</si>
  <si>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</si>
  <si>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</si>
  <si>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</si>
  <si>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</si>
  <si>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</si>
  <si>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</si>
  <si>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</si>
  <si>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</si>
  <si>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</si>
  <si>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</si>
  <si>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</si>
  <si>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</si>
  <si>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</si>
  <si>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</si>
  <si>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</si>
  <si>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</si>
  <si>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</si>
  <si>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</si>
  <si>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</si>
  <si>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</si>
  <si>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</si>
  <si>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</si>
  <si>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</si>
  <si>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</si>
  <si>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</si>
  <si>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</si>
  <si>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</si>
  <si>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</si>
  <si>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</si>
  <si>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</si>
  <si>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</si>
  <si>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</si>
  <si>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</si>
  <si>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</si>
  <si>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</si>
  <si>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</si>
  <si>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</si>
  <si>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</si>
  <si>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</si>
  <si>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</si>
  <si>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</si>
  <si>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</si>
  <si>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</si>
  <si>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</si>
  <si>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</si>
  <si>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</si>
  <si>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</si>
  <si>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</si>
  <si>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</si>
  <si>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</si>
  <si>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</si>
  <si>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</si>
  <si>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</si>
  <si>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</si>
  <si>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</si>
  <si>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</si>
  <si>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</si>
  <si>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</si>
  <si>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</si>
  <si>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</si>
  <si>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</si>
  <si>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</si>
  <si>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</si>
  <si>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</si>
  <si>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</si>
  <si>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</si>
  <si>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</si>
  <si>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</si>
  <si>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</si>
  <si>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</si>
  <si>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</si>
  <si>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</si>
  <si>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</si>
  <si>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</si>
  <si>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</si>
  <si>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</si>
  <si>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</si>
  <si>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</si>
  <si>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</si>
  <si>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</si>
  <si>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</si>
  <si>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</si>
  <si>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</si>
  <si>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</si>
  <si>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</si>
  <si>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</si>
  <si>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</si>
  <si>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</si>
  <si>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</si>
  <si>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</si>
  <si>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</si>
  <si>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</si>
  <si>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</si>
  <si>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</si>
  <si>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</si>
  <si>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</si>
  <si>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</si>
  <si>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</si>
  <si>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</si>
  <si>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</si>
  <si>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</si>
  <si>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</si>
  <si>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</si>
  <si>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</si>
  <si>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</si>
  <si>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</si>
  <si>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</si>
  <si>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</si>
  <si>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</si>
  <si>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</si>
  <si>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</si>
  <si>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</si>
  <si>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</si>
  <si>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</si>
  <si>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</si>
  <si>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</si>
  <si>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</si>
  <si>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</si>
  <si>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</si>
  <si>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</si>
  <si>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</si>
  <si>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</si>
  <si>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</si>
  <si>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</si>
  <si>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</si>
  <si>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</si>
  <si>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</si>
  <si>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</si>
  <si>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</si>
  <si>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</si>
  <si>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</si>
  <si>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</si>
  <si>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</si>
  <si>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</si>
  <si>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</si>
  <si>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</si>
  <si>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</si>
  <si>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</si>
  <si>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</si>
  <si>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</si>
  <si>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</si>
  <si>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</si>
  <si>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</si>
  <si>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</si>
  <si>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</si>
  <si>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</si>
  <si>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</si>
  <si>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</si>
  <si>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</si>
  <si>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</si>
  <si>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</si>
  <si>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</si>
  <si>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</si>
  <si>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</si>
  <si>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</si>
  <si>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</si>
  <si>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</si>
  <si>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</si>
  <si>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</si>
  <si>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</si>
  <si>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</si>
  <si>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</si>
  <si>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</si>
  <si>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</si>
  <si>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</si>
  <si>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</si>
  <si>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</si>
  <si>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</si>
  <si>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</si>
  <si>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</si>
  <si>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</si>
  <si>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</si>
  <si>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</si>
  <si>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</si>
  <si>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</si>
  <si>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</si>
  <si>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</si>
  <si>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</si>
  <si>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</si>
  <si>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</si>
  <si>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</si>
  <si>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</si>
  <si>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</si>
  <si>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</si>
  <si>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</si>
  <si>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</si>
  <si>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</si>
  <si>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</si>
  <si>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</si>
  <si>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</si>
  <si>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</si>
  <si>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</si>
  <si>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</si>
  <si>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</si>
  <si>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</si>
  <si>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</si>
  <si>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</si>
  <si>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</si>
  <si>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</si>
  <si>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</si>
  <si>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</si>
  <si>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</si>
  <si>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</si>
  <si>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</si>
  <si>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</si>
  <si>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</si>
  <si>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</si>
  <si>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</si>
  <si>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</si>
  <si>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</si>
  <si>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</si>
  <si>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</si>
  <si>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</si>
  <si>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</si>
  <si>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</si>
  <si>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</si>
  <si>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</si>
  <si>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</si>
  <si>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</si>
  <si>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</si>
  <si>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</si>
  <si>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</si>
  <si>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</si>
  <si>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</si>
  <si>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</si>
  <si>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</si>
  <si>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</si>
  <si>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</si>
  <si>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</si>
  <si>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</si>
  <si>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</si>
  <si>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</si>
  <si>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</si>
  <si>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</si>
  <si>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</si>
  <si>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</si>
  <si>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</si>
  <si>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</si>
  <si>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</si>
  <si>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</si>
  <si>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</si>
  <si>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</si>
  <si>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</si>
  <si>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</si>
  <si>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</si>
  <si>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</si>
  <si>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</si>
  <si>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</si>
  <si>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</si>
  <si>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</si>
  <si>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</si>
  <si>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</si>
  <si>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</si>
  <si>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</si>
  <si>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</si>
  <si>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</si>
  <si>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</si>
  <si>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</si>
  <si>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</si>
  <si>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</si>
  <si>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</si>
  <si>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</si>
  <si>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</si>
  <si>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</si>
  <si>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</si>
  <si>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</si>
  <si>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</si>
  <si>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</si>
  <si>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</si>
  <si>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</si>
  <si>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</si>
  <si>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</si>
  <si>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</si>
  <si>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</si>
  <si>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</si>
  <si>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</si>
  <si>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</si>
  <si>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</si>
  <si>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</si>
  <si>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</si>
  <si>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</si>
  <si>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</si>
  <si>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</si>
  <si>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</si>
  <si>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</si>
  <si>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</si>
  <si>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</si>
  <si>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</si>
  <si>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</si>
  <si>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</si>
  <si>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</si>
  <si>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</si>
  <si>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</si>
  <si>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</si>
  <si>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</si>
  <si>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</si>
  <si>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</si>
  <si>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</si>
  <si>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</si>
  <si>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</si>
  <si>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</si>
  <si>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</si>
  <si>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</si>
  <si>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</si>
  <si>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</si>
  <si>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</si>
  <si>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</si>
  <si>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</si>
  <si>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</si>
  <si>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</si>
  <si>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</si>
  <si>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</si>
  <si>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</si>
  <si>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</si>
  <si>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</si>
  <si>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</si>
  <si>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</si>
  <si>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</si>
  <si>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</si>
  <si>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</si>
  <si>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</si>
  <si>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</si>
  <si>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</si>
  <si>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</si>
  <si>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</si>
  <si>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</si>
  <si>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</si>
  <si>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</si>
  <si>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</si>
  <si>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</si>
  <si>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</si>
  <si>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</si>
  <si>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</si>
  <si>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</si>
  <si>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</si>
  <si>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</si>
  <si>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</si>
  <si>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</si>
  <si>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</si>
  <si>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</si>
  <si>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</si>
  <si>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</si>
  <si>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</si>
  <si>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</si>
  <si>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</si>
  <si>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</si>
  <si>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</si>
  <si>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</si>
  <si>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</si>
  <si>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</si>
  <si>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</si>
  <si>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</si>
  <si>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</si>
  <si>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</si>
  <si>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</si>
  <si>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</si>
  <si>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</si>
  <si>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</si>
  <si>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</si>
  <si>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</si>
  <si>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</si>
  <si>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</si>
  <si>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</si>
  <si>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</si>
  <si>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</si>
  <si>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</si>
  <si>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</si>
  <si>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</si>
  <si>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</si>
  <si>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</si>
  <si>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</si>
  <si>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</si>
  <si>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</si>
  <si>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</si>
  <si>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</si>
  <si>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</si>
  <si>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</si>
  <si>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</si>
  <si>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</si>
  <si>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</si>
  <si>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</si>
  <si>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</si>
  <si>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</si>
  <si>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</si>
  <si>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</si>
  <si>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</si>
  <si>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</si>
  <si>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</si>
  <si>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</si>
  <si>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</si>
  <si>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</si>
  <si>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</si>
  <si>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</si>
  <si>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</si>
  <si>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</si>
  <si>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</si>
  <si>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</si>
  <si>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</si>
  <si>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</si>
  <si>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</si>
  <si>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</si>
  <si>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</si>
  <si>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</si>
  <si>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</si>
  <si>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</si>
  <si>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</si>
  <si>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</si>
  <si>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</si>
  <si>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</si>
  <si>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</si>
  <si>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</si>
  <si>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</si>
  <si>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</si>
  <si>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</si>
  <si>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</si>
  <si>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</si>
  <si>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</si>
  <si>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</si>
  <si>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</si>
  <si>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</si>
  <si>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</si>
  <si>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</si>
  <si>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</si>
  <si>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</si>
  <si>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</si>
  <si>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</si>
  <si>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</si>
  <si>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</si>
  <si>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</si>
  <si>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</si>
  <si>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</si>
  <si>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</si>
  <si>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</si>
  <si>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</si>
  <si>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</si>
  <si>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</si>
  <si>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</si>
  <si>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</si>
  <si>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</si>
  <si>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</si>
  <si>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</si>
  <si>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</si>
  <si>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</si>
  <si>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</si>
  <si>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</si>
  <si>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</si>
  <si>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</si>
  <si>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</si>
  <si>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</si>
  <si>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</si>
  <si>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</si>
  <si>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</si>
  <si>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</si>
  <si>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</si>
  <si>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</si>
  <si>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</si>
  <si>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</si>
  <si>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</si>
  <si>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</si>
  <si>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</si>
  <si>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</si>
  <si>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</si>
  <si>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</si>
  <si>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</si>
  <si>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</si>
  <si>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</si>
  <si>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</si>
  <si>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</si>
  <si>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</si>
  <si>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</si>
  <si>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</si>
  <si>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</si>
  <si>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</si>
  <si>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</si>
  <si>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</si>
  <si>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</si>
  <si>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</si>
  <si>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</si>
  <si>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</si>
  <si>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</si>
  <si>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</si>
  <si>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</si>
  <si>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</si>
  <si>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</si>
  <si>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</si>
  <si>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</si>
  <si>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</si>
  <si>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</si>
  <si>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</si>
  <si>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</si>
  <si>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</si>
  <si>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</si>
  <si>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</si>
  <si>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</si>
  <si>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</si>
  <si>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</si>
  <si>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</si>
  <si>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</si>
  <si>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</si>
  <si>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</si>
  <si>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</si>
  <si>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</si>
  <si>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</si>
  <si>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</si>
  <si>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</si>
  <si>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</si>
  <si>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</si>
  <si>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</si>
  <si>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</si>
  <si>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</si>
  <si>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</si>
  <si>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</si>
  <si>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</si>
  <si>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</si>
  <si>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</si>
  <si>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</si>
  <si>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</si>
  <si>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</si>
  <si>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</si>
  <si>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</si>
  <si>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</si>
  <si>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</si>
  <si>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</si>
  <si>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</si>
  <si>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</si>
  <si>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</si>
  <si>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</si>
  <si>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</si>
  <si>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</si>
  <si>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</si>
  <si>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</si>
  <si>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</si>
  <si>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</si>
  <si>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</si>
  <si>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</si>
  <si>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</si>
  <si>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</si>
  <si>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</si>
  <si>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</si>
  <si>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</si>
  <si>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</si>
  <si>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</si>
  <si>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</si>
  <si>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</si>
  <si>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</si>
  <si>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</si>
  <si>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</si>
  <si>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</si>
  <si>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</si>
  <si>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</si>
  <si>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</si>
  <si>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</si>
  <si>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</si>
  <si>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</si>
  <si>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</si>
  <si>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</si>
  <si>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</si>
  <si>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</si>
  <si>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</si>
  <si>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</si>
  <si>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</si>
  <si>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</si>
  <si>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</si>
  <si>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</si>
  <si>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</si>
  <si>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</si>
  <si>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</si>
  <si>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</si>
  <si>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</si>
  <si>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</si>
  <si>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</si>
  <si>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</si>
  <si>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</si>
  <si>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</si>
  <si>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</si>
  <si>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</si>
  <si>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</si>
  <si>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</si>
  <si>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</si>
  <si>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</si>
  <si>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</si>
  <si>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</si>
  <si>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</si>
  <si>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</si>
  <si>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</si>
  <si>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</si>
  <si>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</si>
  <si>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</si>
  <si>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</si>
  <si>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</si>
  <si>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</si>
  <si>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</si>
  <si>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</si>
  <si>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</si>
  <si>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</si>
  <si>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</si>
  <si>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</si>
  <si>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</si>
  <si>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</si>
  <si>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</si>
  <si>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</si>
  <si>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</si>
  <si>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</si>
  <si>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</si>
  <si>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</si>
  <si>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</si>
  <si>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</si>
  <si>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</si>
  <si>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</si>
  <si>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</si>
  <si>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</si>
  <si>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</si>
  <si>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</si>
  <si>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</si>
  <si>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</si>
  <si>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</si>
  <si>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</si>
  <si>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</si>
  <si>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</si>
  <si>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</si>
  <si>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</si>
  <si>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</si>
  <si>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</si>
  <si>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</si>
  <si>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</si>
  <si>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</si>
  <si>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</si>
  <si>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</si>
  <si>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</si>
  <si>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</si>
  <si>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</si>
  <si>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</si>
  <si>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</si>
  <si>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</si>
  <si>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</si>
  <si>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</si>
  <si>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</si>
  <si>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</si>
  <si>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</si>
  <si>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</si>
  <si>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</si>
  <si>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</si>
  <si>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</si>
  <si>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</si>
  <si>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</si>
  <si>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</si>
  <si>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</si>
  <si>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</si>
  <si>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</si>
  <si>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</si>
  <si>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</si>
  <si>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</si>
  <si>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</si>
  <si>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</si>
  <si>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</si>
  <si>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</si>
  <si>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</si>
  <si>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</si>
  <si>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</si>
  <si>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</si>
  <si>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</si>
  <si>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</si>
  <si>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</si>
  <si>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</si>
  <si>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</si>
  <si>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</si>
  <si>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</si>
  <si>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</si>
  <si>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</si>
  <si>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</si>
  <si>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</si>
  <si>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</si>
  <si>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</si>
  <si>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</si>
  <si>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</si>
  <si>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</si>
  <si>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</si>
  <si>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</si>
  <si>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</si>
  <si>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</si>
  <si>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</si>
  <si>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</si>
  <si>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</si>
  <si>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</si>
  <si>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</si>
  <si>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</si>
  <si>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</si>
  <si>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</si>
  <si>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</si>
  <si>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</si>
  <si>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</si>
  <si>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</si>
  <si>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</si>
  <si>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</si>
  <si>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</si>
  <si>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</si>
  <si>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</si>
  <si>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</si>
  <si>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</si>
  <si>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</si>
  <si>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</si>
  <si>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</si>
  <si>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</si>
  <si>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</si>
  <si>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</si>
  <si>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</si>
  <si>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</si>
  <si>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</si>
  <si>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</si>
  <si>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</si>
  <si>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</si>
  <si>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</si>
  <si>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</si>
  <si>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</si>
  <si>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</si>
  <si>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</si>
  <si>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</si>
  <si>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</si>
  <si>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</si>
  <si>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</si>
  <si>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</si>
  <si>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</si>
  <si>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</si>
  <si>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</si>
  <si>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</si>
  <si>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</si>
  <si>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</si>
  <si>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</si>
  <si>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</si>
  <si>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</si>
  <si>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</si>
  <si>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</si>
  <si>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</si>
  <si>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</si>
  <si>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</si>
  <si>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</si>
  <si>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</si>
  <si>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</si>
  <si>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</si>
  <si>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</si>
  <si>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</si>
  <si>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</si>
  <si>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</si>
  <si>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</si>
  <si>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</si>
  <si>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</si>
  <si>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</si>
  <si>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</si>
  <si>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</si>
  <si>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</si>
  <si>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</si>
  <si>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</si>
  <si>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</si>
  <si>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</si>
  <si>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</si>
  <si>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</si>
  <si>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</si>
  <si>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</si>
  <si>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</si>
  <si>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</si>
  <si>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</si>
  <si>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</si>
  <si>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</si>
  <si>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</si>
  <si>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</si>
  <si>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</si>
  <si>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</si>
  <si>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</si>
  <si>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</si>
  <si>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</si>
  <si>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</si>
  <si>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</si>
  <si>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</si>
  <si>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</si>
  <si>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</si>
  <si>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</si>
  <si>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</si>
  <si>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</si>
  <si>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</si>
  <si>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</si>
  <si>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</si>
  <si>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</si>
  <si>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</si>
  <si>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</si>
  <si>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</si>
  <si>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</si>
  <si>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</si>
  <si>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</si>
  <si>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</si>
  <si>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</si>
  <si>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</si>
  <si>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</si>
  <si>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</si>
  <si>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</si>
  <si>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</si>
  <si>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</si>
  <si>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</si>
  <si>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</si>
  <si>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</si>
  <si>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</si>
  <si>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</si>
  <si>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</si>
  <si>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</si>
  <si>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</si>
  <si>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</si>
  <si>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</si>
  <si>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</si>
  <si>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</si>
  <si>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</si>
  <si>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</si>
  <si>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</si>
  <si>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</si>
  <si>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</si>
  <si>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</si>
  <si>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</si>
  <si>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</si>
  <si>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</si>
  <si>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</si>
  <si>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</si>
  <si>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</si>
  <si>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</si>
  <si>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</si>
  <si>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</si>
  <si>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</si>
  <si>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</si>
  <si>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</si>
  <si>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</si>
  <si>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</si>
  <si>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</si>
  <si>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</si>
  <si>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</si>
  <si>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</si>
  <si>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</si>
  <si>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</si>
  <si>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</si>
  <si>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</si>
  <si>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</si>
  <si>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</si>
  <si>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</si>
  <si>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</si>
  <si>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</si>
  <si>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</si>
  <si>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</si>
  <si>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</si>
  <si>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</si>
  <si>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</si>
  <si>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</si>
  <si>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</si>
  <si>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</si>
  <si>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</si>
  <si>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</si>
  <si>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</si>
  <si>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</si>
  <si>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</si>
  <si>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</si>
  <si>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</si>
  <si>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</si>
  <si>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</si>
  <si>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</si>
  <si>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</si>
  <si>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</si>
  <si>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</si>
  <si>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</si>
  <si>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</si>
  <si>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</si>
  <si>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</si>
  <si>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</si>
  <si>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</si>
  <si>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</si>
  <si>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</si>
  <si>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</si>
  <si>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</si>
  <si>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</si>
  <si>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</si>
  <si>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</si>
  <si>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</si>
  <si>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</si>
  <si>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</si>
  <si>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</si>
  <si>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</si>
  <si>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</si>
  <si>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</si>
  <si>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</si>
  <si>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</si>
  <si>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</si>
  <si>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</si>
  <si>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</si>
  <si>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</si>
  <si>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</si>
  <si>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</si>
  <si>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</si>
  <si>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</si>
  <si>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</si>
  <si>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</si>
  <si>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</si>
  <si>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</si>
  <si>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</si>
  <si>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</si>
  <si>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</si>
  <si>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</si>
  <si>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</si>
  <si>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</si>
  <si>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</si>
  <si>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</si>
  <si>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</si>
  <si>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</si>
  <si>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</si>
  <si>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</si>
  <si>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</si>
  <si>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</si>
  <si>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</si>
  <si>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</si>
  <si>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</si>
  <si>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</si>
  <si>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</si>
  <si>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</si>
  <si>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</si>
  <si>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</si>
  <si>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</si>
  <si>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</si>
  <si>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</si>
  <si>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</si>
  <si>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</si>
  <si>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</si>
  <si>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</si>
  <si>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</si>
  <si>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</si>
  <si>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</si>
  <si>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</si>
  <si>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</si>
  <si>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</si>
  <si>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</si>
  <si>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</si>
  <si>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</si>
  <si>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</si>
  <si>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</si>
  <si>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</si>
  <si>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</si>
  <si>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</si>
  <si>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</si>
  <si>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</si>
  <si>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</si>
  <si>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</si>
  <si>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</si>
  <si>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</si>
  <si>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</si>
  <si>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</si>
  <si>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</si>
  <si>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</si>
  <si>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</si>
  <si>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</si>
  <si>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</si>
  <si>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</si>
  <si>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</si>
  <si>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</si>
  <si>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</si>
  <si>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</si>
  <si>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</si>
  <si>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</si>
  <si>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</si>
  <si>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</si>
  <si>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</si>
  <si>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</si>
  <si>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</si>
  <si>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</si>
  <si>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</si>
  <si>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</si>
  <si>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</si>
  <si>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</si>
  <si>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</si>
  <si>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</si>
  <si>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</si>
  <si>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</si>
  <si>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</si>
  <si>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</si>
  <si>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</si>
  <si>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</si>
  <si>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</si>
  <si>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</si>
  <si>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</si>
  <si>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</si>
  <si>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</si>
  <si>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</si>
  <si>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</si>
  <si>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</si>
  <si>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</si>
  <si>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</si>
  <si>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</si>
  <si>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</si>
  <si>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</si>
  <si>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</si>
  <si>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</si>
  <si>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</si>
  <si>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</si>
  <si>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</si>
  <si>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</si>
  <si>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</si>
  <si>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</si>
  <si>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</si>
  <si>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</si>
  <si>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</si>
  <si>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</si>
  <si>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</si>
  <si>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</si>
  <si>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</si>
  <si>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</si>
  <si>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</si>
  <si>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</si>
  <si>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</si>
  <si>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</si>
  <si>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</si>
  <si>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</si>
  <si>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</si>
  <si>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</si>
  <si>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</si>
  <si>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</si>
  <si>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</si>
  <si>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</si>
  <si>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</si>
  <si>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</si>
  <si>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</si>
  <si>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</si>
  <si>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</si>
  <si>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</si>
  <si>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</si>
  <si>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</si>
  <si>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</si>
  <si>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</si>
  <si>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</si>
  <si>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</si>
  <si>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</si>
  <si>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</si>
  <si>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</si>
  <si>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</si>
  <si>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</si>
  <si>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</si>
  <si>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</si>
  <si>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</si>
  <si>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</si>
  <si>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</si>
  <si>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</si>
  <si>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</si>
  <si>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</si>
  <si>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</si>
  <si>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</si>
  <si>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</si>
  <si>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</si>
  <si>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</si>
  <si>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</si>
  <si>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</si>
  <si>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</si>
  <si>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</si>
  <si>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</si>
  <si>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</si>
  <si>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</si>
  <si>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</si>
  <si>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</si>
  <si>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</si>
  <si>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</si>
  <si>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</si>
  <si>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</si>
  <si>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</si>
  <si>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</si>
  <si>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</si>
  <si>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</si>
  <si>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</si>
  <si>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</si>
  <si>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</si>
  <si>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</si>
  <si>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</si>
  <si>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</si>
  <si>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</si>
  <si>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</si>
  <si>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</si>
  <si>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</si>
  <si>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</si>
  <si>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</si>
  <si>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</si>
  <si>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</si>
  <si>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</si>
  <si>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</si>
  <si>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</si>
  <si>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</si>
  <si>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</si>
  <si>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</si>
  <si>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</si>
  <si>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</si>
  <si>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</si>
  <si>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</si>
  <si>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</si>
  <si>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</si>
  <si>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</si>
  <si>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</si>
  <si>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</si>
  <si>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</si>
  <si>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</si>
  <si>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</si>
  <si>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</si>
  <si>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</si>
  <si>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</si>
  <si>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</si>
  <si>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</si>
  <si>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</si>
  <si>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</si>
  <si>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</si>
  <si>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</si>
  <si>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</si>
  <si>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</si>
  <si>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</si>
  <si>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</si>
  <si>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</si>
  <si>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</si>
  <si>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</si>
  <si>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</si>
  <si>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</si>
  <si>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</si>
  <si>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</si>
  <si>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</si>
  <si>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</si>
  <si>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</si>
  <si>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</si>
  <si>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</si>
  <si>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</si>
  <si>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</si>
  <si>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</si>
  <si>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</si>
  <si>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</si>
  <si>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</si>
  <si>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</si>
  <si>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</si>
  <si>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</si>
  <si>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</si>
  <si>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</si>
  <si>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</si>
  <si>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</si>
  <si>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</si>
  <si>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</si>
  <si>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</si>
  <si>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</si>
  <si>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</si>
  <si>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</si>
  <si>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</si>
  <si>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</si>
  <si>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</si>
  <si>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</si>
  <si>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</si>
  <si>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</si>
  <si>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</si>
  <si>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</si>
  <si>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</si>
  <si>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</si>
  <si>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</si>
  <si>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</si>
  <si>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</si>
  <si>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</si>
  <si>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</si>
  <si>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</si>
  <si>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</si>
  <si>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</si>
  <si>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</si>
  <si>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</si>
  <si>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</si>
  <si>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</si>
  <si>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</si>
  <si>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</si>
  <si>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</si>
  <si>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</si>
  <si>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</si>
  <si>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</si>
  <si>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</si>
  <si>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</si>
  <si>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</si>
  <si>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</si>
  <si>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</si>
  <si>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</si>
  <si>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</si>
  <si>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</si>
  <si>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</si>
  <si>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</si>
  <si>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</si>
  <si>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</si>
  <si>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</si>
  <si>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</si>
  <si>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</si>
  <si>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</si>
  <si>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</si>
  <si>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</si>
  <si>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</si>
  <si>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</si>
  <si>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</si>
  <si>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</si>
  <si>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</si>
  <si>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</si>
  <si>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</si>
  <si>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</si>
  <si>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</si>
  <si>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</si>
  <si>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</si>
  <si>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</si>
  <si>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</si>
  <si>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</si>
  <si>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</si>
  <si>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</si>
  <si>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</si>
  <si>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</si>
  <si>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</si>
  <si>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</si>
  <si>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</si>
  <si>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</si>
  <si>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</si>
  <si>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</si>
  <si>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</si>
  <si>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</si>
  <si>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</si>
  <si>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</si>
  <si>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</si>
  <si>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</si>
  <si>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</si>
  <si>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</si>
  <si>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</si>
  <si>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</si>
  <si>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</si>
  <si>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</si>
  <si>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</si>
  <si>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</si>
  <si>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</si>
  <si>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</si>
  <si>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</si>
  <si>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</si>
  <si>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</si>
  <si>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</si>
  <si>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</si>
  <si>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</si>
  <si>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</si>
  <si>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</si>
  <si>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</si>
  <si>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</si>
  <si>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</si>
  <si>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</si>
  <si>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</si>
  <si>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</si>
  <si>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</si>
  <si>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</si>
  <si>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</si>
  <si>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</si>
  <si>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</si>
  <si>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</si>
  <si>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</si>
  <si>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</si>
  <si>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</si>
  <si>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</si>
  <si>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</si>
  <si>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</si>
  <si>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</si>
  <si>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</si>
  <si>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</si>
  <si>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</si>
  <si>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</si>
  <si>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</si>
  <si>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</si>
  <si>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</si>
  <si>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</si>
  <si>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</si>
  <si>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</si>
  <si>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</si>
  <si>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</si>
  <si>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</si>
  <si>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</si>
  <si>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</si>
  <si>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</si>
  <si>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</si>
  <si>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</si>
  <si>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</si>
  <si>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</si>
  <si>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</si>
  <si>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</si>
  <si>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</si>
  <si>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</si>
  <si>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</si>
  <si>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</si>
  <si>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</si>
  <si>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</si>
  <si>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</si>
  <si>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</si>
  <si>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</si>
  <si>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</si>
  <si>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</si>
  <si>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</si>
  <si>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</si>
  <si>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</si>
  <si>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</si>
  <si>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</si>
  <si>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</si>
  <si>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</si>
  <si>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</si>
  <si>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</si>
  <si>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</si>
  <si>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</si>
  <si>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</si>
  <si>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</si>
  <si>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</si>
  <si>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</si>
  <si>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</si>
  <si>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</si>
  <si>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</si>
  <si>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</si>
  <si>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</si>
  <si>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</si>
  <si>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</si>
  <si>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</si>
  <si>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</si>
  <si>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</si>
  <si>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</si>
  <si>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</si>
  <si>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</si>
  <si>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</si>
  <si>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</si>
  <si>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</si>
  <si>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</si>
  <si>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</si>
  <si>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</si>
  <si>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</si>
  <si>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</si>
  <si>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</si>
  <si>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</si>
  <si>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</si>
  <si>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</si>
  <si>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</si>
  <si>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</si>
  <si>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</si>
  <si>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</si>
  <si>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</si>
  <si>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</si>
  <si>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</si>
  <si>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</si>
  <si>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</si>
  <si>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</si>
  <si>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</si>
  <si>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</si>
  <si>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</si>
  <si>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</si>
  <si>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</si>
  <si>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</si>
  <si>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</si>
  <si>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</si>
  <si>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</si>
  <si>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</si>
  <si>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</si>
  <si>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</si>
  <si>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</si>
  <si>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</si>
  <si>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</si>
  <si>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</si>
  <si>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</si>
  <si>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</si>
  <si>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</si>
  <si>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</si>
  <si>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</si>
  <si>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</si>
  <si>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</si>
  <si>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</si>
  <si>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</si>
  <si>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</si>
  <si>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</si>
  <si>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</si>
  <si>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</si>
  <si>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</si>
  <si>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</si>
  <si>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</si>
  <si>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</si>
  <si>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</si>
  <si>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</si>
  <si>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</si>
  <si>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</si>
  <si>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</si>
  <si>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</si>
  <si>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</si>
  <si>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</si>
  <si>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</si>
  <si>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</si>
  <si>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</si>
  <si>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</si>
  <si>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</si>
  <si>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</si>
  <si>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</si>
  <si>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</si>
  <si>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</si>
  <si>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</si>
  <si>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</si>
  <si>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</si>
  <si>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</si>
  <si>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</si>
  <si>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</si>
  <si>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</si>
  <si>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</si>
  <si>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</si>
  <si>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</si>
  <si>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</si>
  <si>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</si>
  <si>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</si>
  <si>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</si>
  <si>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</si>
  <si>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</si>
  <si>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</si>
  <si>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</si>
  <si>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</si>
  <si>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</si>
  <si>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</si>
  <si>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</si>
  <si>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</si>
  <si>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</si>
  <si>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</si>
  <si>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</si>
  <si>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</si>
  <si>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</si>
  <si>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</si>
  <si>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</si>
  <si>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</si>
  <si>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</si>
  <si>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</si>
  <si>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</si>
  <si>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</si>
  <si>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</si>
  <si>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</si>
  <si>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</si>
  <si>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</si>
  <si>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</si>
  <si>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</si>
  <si>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</si>
  <si>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</si>
  <si>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</si>
  <si>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</si>
  <si>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</si>
  <si>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</si>
  <si>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</si>
  <si>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</si>
  <si>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</si>
  <si>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</si>
  <si>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</si>
  <si>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</si>
  <si>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</si>
  <si>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</si>
  <si>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</si>
  <si>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</si>
  <si>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</si>
  <si>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</si>
  <si>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</si>
  <si>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</si>
  <si>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</si>
  <si>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</si>
  <si>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</si>
  <si>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</si>
  <si>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</si>
  <si>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</si>
  <si>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</si>
  <si>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</si>
  <si>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</si>
  <si>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</si>
  <si>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</si>
  <si>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</si>
  <si>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</si>
  <si>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</si>
  <si>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</si>
  <si>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</si>
  <si>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</si>
  <si>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</si>
  <si>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</si>
  <si>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</si>
  <si>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</si>
  <si>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</si>
  <si>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</si>
  <si>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</si>
  <si>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</si>
  <si>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</si>
  <si>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</si>
  <si>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</si>
  <si>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</si>
  <si>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</si>
  <si>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</si>
  <si>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</si>
  <si>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</si>
  <si>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</si>
  <si>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</si>
  <si>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</si>
  <si>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</si>
  <si>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</si>
  <si>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</si>
  <si>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</si>
  <si>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</si>
  <si>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</si>
  <si>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</si>
  <si>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</si>
  <si>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</si>
  <si>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</si>
  <si>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</si>
  <si>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</si>
  <si>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</si>
  <si>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</si>
  <si>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</si>
  <si>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</si>
  <si>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</si>
  <si>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</si>
  <si>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</si>
  <si>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</si>
  <si>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</si>
  <si>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</si>
  <si>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</si>
  <si>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</si>
  <si>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</si>
  <si>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</si>
  <si>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</si>
  <si>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</si>
  <si>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</si>
  <si>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</si>
  <si>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</si>
  <si>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</si>
  <si>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</si>
  <si>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</si>
  <si>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</si>
  <si>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</si>
  <si>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</si>
  <si>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</si>
  <si>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</si>
  <si>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</si>
  <si>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</si>
  <si>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</si>
  <si>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</si>
  <si>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</si>
  <si>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</si>
  <si>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</si>
  <si>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</si>
  <si>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</si>
  <si>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</si>
  <si>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</si>
  <si>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</si>
  <si>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</si>
  <si>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</si>
  <si>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</si>
  <si>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</si>
  <si>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</si>
  <si>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</si>
  <si>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</si>
  <si>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</si>
  <si>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</si>
  <si>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</si>
  <si>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</si>
  <si>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</si>
  <si>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</si>
  <si>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</si>
  <si>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</si>
  <si>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</si>
  <si>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</si>
  <si>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</si>
  <si>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</si>
  <si>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</si>
  <si>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</si>
  <si>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</si>
  <si>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</si>
  <si>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</si>
  <si>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</si>
  <si>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</si>
  <si>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</si>
  <si>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</si>
  <si>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</si>
  <si>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</si>
  <si>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</si>
  <si>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</si>
  <si>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</si>
  <si>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</si>
  <si>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</si>
  <si>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</si>
  <si>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</si>
  <si>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</si>
  <si>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</si>
  <si>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</si>
  <si>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</si>
  <si>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</si>
  <si>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</si>
  <si>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</si>
  <si>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</si>
  <si>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</si>
  <si>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</si>
  <si>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</si>
  <si>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</si>
  <si>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</si>
  <si>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</si>
  <si>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</si>
  <si>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</si>
  <si>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</si>
  <si>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</si>
  <si>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</si>
  <si>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</si>
  <si>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</si>
  <si>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</si>
  <si>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</si>
  <si>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</si>
  <si>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</si>
  <si>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</si>
  <si>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</si>
  <si>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</si>
  <si>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</si>
  <si>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</si>
  <si>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</si>
  <si>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</si>
  <si>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</si>
  <si>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</si>
  <si>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</si>
  <si>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</si>
  <si>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</si>
  <si>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</si>
  <si>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</si>
  <si>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</si>
  <si>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</si>
  <si>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</si>
  <si>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</si>
  <si>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</si>
  <si>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</si>
  <si>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</si>
  <si>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</si>
  <si>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</si>
  <si>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</si>
  <si>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</si>
  <si>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</si>
  <si>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</si>
  <si>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</si>
  <si>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</si>
  <si>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</si>
  <si>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</si>
  <si>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</si>
  <si>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</si>
  <si>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</si>
  <si>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</si>
  <si>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</si>
  <si>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</si>
  <si>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</si>
  <si>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</si>
  <si>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</si>
  <si>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</si>
  <si>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</si>
  <si>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</si>
  <si>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</si>
  <si>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</si>
  <si>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</si>
  <si>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</si>
  <si>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</si>
  <si>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</si>
  <si>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</si>
  <si>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</si>
  <si>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</si>
  <si>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</si>
  <si>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</si>
  <si>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</si>
  <si>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</si>
  <si>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</si>
  <si>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</si>
  <si>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</si>
  <si>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</si>
  <si>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</si>
  <si>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</si>
  <si>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</si>
  <si>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</si>
  <si>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</si>
  <si>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</si>
  <si>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</si>
  <si>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</si>
  <si>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</si>
  <si>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</si>
  <si>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</si>
  <si>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</si>
  <si>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</si>
  <si>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</si>
  <si>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</si>
  <si>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</si>
  <si>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</si>
  <si>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</si>
  <si>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</si>
  <si>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</si>
  <si>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</si>
  <si>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</si>
  <si>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</si>
  <si>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</si>
  <si>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</si>
  <si>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</si>
  <si>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</si>
  <si>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</si>
  <si>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</si>
  <si>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</si>
  <si>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</si>
  <si>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</si>
  <si>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</si>
  <si>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</si>
  <si>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</si>
  <si>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</si>
  <si>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</si>
  <si>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</si>
  <si>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</si>
  <si>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</si>
  <si>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</si>
  <si>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</si>
  <si>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</si>
  <si>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</si>
  <si>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</si>
  <si>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</si>
  <si>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</si>
  <si>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</si>
  <si>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</si>
  <si>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</si>
  <si>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</si>
  <si>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</si>
  <si>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</si>
  <si>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</si>
  <si>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</si>
  <si>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</si>
  <si>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</si>
  <si>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</si>
  <si>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</si>
  <si>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</si>
  <si>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</si>
  <si>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</si>
  <si>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</si>
  <si>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</si>
  <si>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</si>
  <si>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</si>
  <si>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</si>
  <si>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</si>
  <si>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</si>
  <si>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</si>
  <si>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</si>
  <si>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</si>
  <si>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</si>
  <si>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</si>
  <si>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</si>
  <si>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</si>
  <si>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</si>
  <si>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</si>
  <si>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</si>
  <si>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</si>
  <si>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</si>
  <si>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</si>
  <si>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</si>
  <si>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</si>
  <si>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</si>
  <si>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</si>
  <si>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</si>
  <si>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</si>
  <si>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</si>
  <si>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</si>
  <si>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</si>
  <si>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</si>
  <si>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</si>
  <si>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</si>
  <si>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</si>
  <si>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</si>
  <si>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</si>
  <si>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</si>
  <si>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</si>
  <si>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</si>
  <si>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</si>
  <si>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</si>
  <si>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</si>
  <si>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</si>
  <si>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</si>
  <si>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</si>
  <si>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</si>
  <si>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</si>
  <si>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</si>
  <si>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</si>
  <si>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</si>
  <si>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</si>
  <si>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</si>
  <si>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</si>
  <si>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</si>
  <si>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</si>
  <si>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</si>
  <si>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</si>
  <si>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</si>
  <si>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</si>
  <si>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</si>
  <si>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</si>
  <si>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</si>
  <si>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</si>
  <si>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</si>
  <si>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</si>
  <si>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</si>
  <si>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</si>
  <si>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</si>
  <si>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</si>
  <si>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</si>
  <si>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</si>
  <si>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</si>
  <si>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</si>
  <si>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</si>
  <si>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</si>
  <si>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</si>
  <si>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</si>
  <si>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</si>
  <si>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</si>
  <si>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</si>
  <si>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</si>
  <si>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</si>
  <si>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</si>
  <si>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</si>
  <si>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</si>
  <si>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</si>
  <si>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</si>
  <si>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</si>
  <si>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</si>
  <si>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</si>
  <si>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</si>
  <si>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</si>
  <si>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</si>
  <si>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</si>
  <si>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</si>
  <si>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</si>
  <si>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</si>
  <si>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</si>
  <si>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</si>
  <si>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</si>
  <si>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</si>
  <si>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</si>
  <si>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</si>
  <si>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</si>
  <si>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</si>
  <si>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</si>
  <si>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</si>
  <si>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</si>
  <si>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</si>
  <si>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</si>
  <si>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</si>
  <si>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</si>
  <si>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</si>
  <si>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</si>
  <si>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</si>
  <si>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</si>
  <si>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</si>
  <si>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</si>
  <si>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</si>
  <si>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</si>
  <si>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</si>
  <si>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</si>
  <si>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</si>
  <si>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</si>
  <si>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</si>
  <si>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</si>
  <si>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</si>
  <si>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</si>
  <si>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</si>
  <si>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</si>
  <si>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</si>
  <si>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</si>
  <si>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</si>
  <si>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</si>
  <si>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</si>
  <si>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</si>
  <si>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</si>
  <si>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</si>
  <si>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</si>
  <si>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</si>
  <si>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</si>
  <si>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</si>
  <si>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</si>
  <si>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</si>
  <si>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</si>
  <si>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</si>
  <si>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</si>
  <si>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</si>
  <si>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</si>
  <si>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</si>
  <si>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</si>
  <si>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</si>
  <si>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</si>
  <si>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</si>
  <si>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</si>
  <si>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</si>
  <si>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</si>
  <si>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</si>
  <si>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</si>
  <si>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</si>
  <si>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</si>
  <si>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</si>
  <si>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</si>
  <si>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</si>
  <si>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</si>
  <si>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</si>
  <si>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</si>
  <si>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</si>
  <si>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</si>
  <si>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</si>
  <si>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</si>
  <si>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</si>
  <si>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</si>
  <si>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</si>
  <si>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</si>
  <si>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</si>
  <si>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</si>
  <si>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</si>
  <si>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</si>
  <si>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</si>
  <si>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</si>
  <si>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</si>
  <si>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</si>
  <si>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</si>
  <si>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</si>
  <si>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</si>
  <si>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</si>
  <si>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</si>
  <si>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</si>
  <si>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</si>
  <si>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</si>
  <si>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</si>
  <si>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</si>
  <si>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</si>
  <si>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</si>
  <si>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</si>
  <si>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</si>
  <si>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</si>
  <si>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</si>
  <si>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</si>
  <si>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</si>
  <si>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</si>
  <si>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</si>
  <si>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</si>
  <si>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</si>
  <si>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</si>
  <si>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</si>
  <si>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</si>
  <si>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</si>
  <si>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</si>
  <si>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</si>
  <si>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</si>
  <si>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</si>
  <si>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</si>
  <si>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</si>
  <si>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</si>
  <si>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</si>
  <si>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</si>
  <si>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</si>
  <si>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</si>
  <si>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</si>
  <si>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</si>
  <si>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</si>
  <si>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</si>
  <si>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</si>
  <si>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</si>
  <si>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</si>
  <si>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</si>
  <si>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</si>
  <si>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</si>
  <si>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</si>
  <si>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</si>
  <si>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</si>
  <si>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</si>
  <si>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</si>
  <si>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</si>
  <si>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</si>
  <si>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</si>
  <si>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</si>
  <si>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</si>
  <si>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</si>
  <si>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</si>
  <si>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</si>
  <si>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</si>
  <si>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</si>
  <si>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</si>
  <si>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</si>
  <si>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</si>
  <si>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</si>
  <si>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</si>
  <si>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</si>
  <si>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</si>
  <si>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</si>
  <si>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</si>
  <si>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</si>
  <si>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</si>
  <si>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</si>
  <si>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</si>
  <si>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</si>
  <si>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</si>
  <si>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</si>
  <si>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</si>
  <si>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</si>
  <si>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</si>
  <si>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</si>
  <si>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</si>
  <si>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</si>
  <si>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</si>
  <si>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</si>
  <si>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</si>
  <si>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</si>
  <si>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</si>
  <si>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</si>
  <si>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</si>
  <si>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</si>
  <si>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</si>
  <si>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</si>
  <si>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</si>
  <si>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</si>
  <si>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</si>
  <si>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</si>
  <si>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</si>
  <si>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</si>
  <si>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</si>
  <si>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</si>
  <si>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</si>
  <si>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</si>
  <si>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</si>
  <si>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</si>
  <si>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</si>
  <si>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</si>
  <si>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</si>
  <si>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</si>
  <si>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</si>
  <si>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</si>
  <si>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</si>
  <si>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</si>
  <si>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</si>
  <si>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</si>
  <si>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</si>
  <si>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</si>
  <si>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</si>
  <si>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</si>
  <si>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</si>
  <si>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</si>
  <si>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</si>
  <si>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</si>
  <si>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</si>
  <si>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</si>
  <si>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</si>
  <si>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</si>
  <si>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</si>
  <si>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</si>
  <si>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</si>
  <si>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</si>
  <si>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</si>
  <si>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</si>
  <si>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</si>
  <si>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</si>
  <si>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</si>
  <si>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</si>
  <si>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</si>
  <si>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</si>
  <si>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</si>
  <si>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</si>
  <si>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</si>
  <si>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</si>
  <si>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</si>
  <si>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</si>
  <si>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</si>
  <si>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</si>
  <si>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</si>
  <si>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</si>
  <si>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</si>
  <si>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</si>
  <si>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</si>
  <si>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</si>
  <si>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</si>
  <si>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</si>
  <si>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</si>
  <si>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</si>
  <si>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</si>
  <si>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</si>
  <si>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</si>
  <si>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</si>
  <si>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</si>
  <si>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</si>
  <si>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</si>
  <si>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</si>
  <si>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</si>
  <si>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</si>
  <si>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</si>
  <si>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</si>
  <si>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</si>
  <si>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</si>
  <si>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</si>
  <si>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</si>
  <si>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</si>
  <si>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</si>
  <si>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</si>
  <si>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</si>
  <si>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</si>
  <si>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</si>
  <si>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</si>
  <si>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</si>
  <si>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</si>
  <si>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</si>
  <si>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</si>
  <si>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</si>
  <si>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</si>
  <si>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</si>
  <si>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</si>
  <si>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</si>
  <si>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</si>
  <si>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</si>
  <si>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</si>
  <si>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</si>
  <si>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</si>
  <si>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</si>
  <si>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</si>
  <si>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</si>
  <si>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</si>
  <si>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</si>
  <si>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</si>
  <si>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</si>
  <si>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</si>
  <si>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</si>
  <si>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</si>
  <si>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</si>
  <si>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</si>
  <si>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</si>
  <si>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</si>
  <si>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</si>
  <si>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</si>
  <si>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</si>
  <si>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</si>
  <si>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</si>
  <si>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</si>
  <si>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</si>
  <si>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</si>
  <si>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</si>
  <si>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</si>
  <si>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</si>
  <si>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</si>
  <si>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</si>
  <si>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</si>
  <si>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</si>
  <si>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</si>
  <si>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</si>
  <si>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</si>
  <si>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</si>
  <si>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</si>
  <si>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</si>
  <si>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</si>
  <si>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</si>
  <si>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</si>
  <si>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</si>
  <si>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</si>
  <si>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</si>
  <si>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</si>
  <si>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</si>
  <si>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</si>
  <si>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</si>
  <si>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</si>
  <si>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</si>
  <si>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</si>
  <si>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</si>
  <si>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</si>
  <si>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</si>
  <si>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</si>
  <si>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</si>
  <si>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</si>
  <si>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</si>
  <si>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</si>
  <si>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</si>
  <si>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</si>
  <si>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</si>
  <si>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</si>
  <si>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</si>
  <si>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</si>
  <si>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</si>
  <si>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</si>
  <si>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</si>
  <si>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</si>
  <si>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</si>
  <si>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</si>
  <si>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</si>
  <si>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</si>
  <si>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</si>
  <si>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</si>
  <si>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</si>
  <si>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</si>
  <si>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</si>
  <si>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</si>
  <si>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</si>
  <si>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</si>
  <si>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</si>
  <si>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</si>
  <si>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</si>
  <si>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</si>
  <si>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</si>
  <si>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</si>
  <si>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</si>
  <si>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</si>
  <si>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</si>
  <si>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</si>
  <si>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</si>
  <si>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</si>
  <si>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</si>
  <si>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</si>
  <si>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</si>
  <si>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</si>
  <si>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</si>
  <si>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</si>
  <si>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</si>
  <si>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</si>
  <si>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</si>
  <si>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</si>
  <si>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</si>
  <si>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</si>
  <si>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</si>
  <si>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</si>
  <si>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</si>
  <si>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</si>
  <si>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</si>
  <si>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</si>
  <si>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</si>
  <si>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</si>
  <si>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</si>
  <si>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</si>
  <si>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</si>
  <si>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</si>
  <si>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</si>
  <si>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</si>
  <si>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</si>
  <si>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</si>
  <si>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</si>
  <si>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</si>
  <si>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</si>
  <si>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</si>
  <si>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</si>
  <si>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</si>
  <si>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</si>
  <si>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</si>
  <si>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</si>
  <si>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</si>
  <si>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</si>
  <si>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</si>
  <si>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</si>
  <si>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</si>
  <si>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</si>
  <si>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</si>
  <si>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</si>
  <si>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</si>
  <si>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</si>
  <si>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</si>
  <si>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</si>
  <si>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</si>
  <si>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</si>
  <si>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</si>
  <si>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</si>
  <si>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</si>
  <si>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</si>
  <si>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</si>
  <si>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</si>
  <si>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</si>
  <si>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</si>
  <si>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</si>
  <si>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</si>
  <si>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</si>
  <si>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</si>
  <si>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</si>
  <si>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</si>
  <si>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</si>
  <si>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</si>
  <si>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</si>
  <si>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</si>
  <si>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</si>
  <si>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</si>
  <si>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</si>
  <si>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</si>
  <si>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</si>
  <si>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</si>
  <si>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</si>
  <si>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</si>
  <si>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</si>
  <si>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</si>
  <si>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</si>
  <si>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</si>
  <si>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</si>
  <si>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</si>
  <si>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</si>
  <si>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</si>
  <si>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</si>
  <si>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</si>
  <si>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</si>
  <si>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</si>
  <si>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</si>
  <si>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</si>
  <si>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</si>
  <si>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</si>
  <si>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</si>
  <si>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</si>
  <si>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</si>
  <si>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</si>
  <si>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</si>
  <si>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</si>
  <si>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</si>
  <si>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</si>
  <si>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</si>
  <si>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</si>
  <si>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</si>
  <si>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</si>
  <si>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</si>
  <si>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</si>
  <si>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</si>
  <si>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</si>
  <si>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</si>
  <si>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</si>
  <si>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</si>
  <si>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</si>
  <si>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</si>
  <si>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</si>
  <si>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</si>
  <si>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</si>
  <si>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</si>
  <si>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</si>
  <si>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</si>
  <si>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</si>
  <si>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</si>
  <si>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</si>
  <si>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</si>
  <si>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</si>
  <si>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</si>
  <si>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</si>
  <si>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</si>
  <si>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</si>
  <si>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</si>
  <si>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</si>
  <si>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</si>
  <si>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</si>
  <si>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</si>
  <si>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</si>
  <si>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</si>
  <si>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</si>
  <si>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</si>
  <si>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</si>
  <si>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</si>
  <si>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</si>
  <si>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</si>
  <si>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</si>
  <si>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</si>
  <si>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</si>
  <si>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</si>
  <si>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</si>
  <si>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</si>
  <si>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</si>
  <si>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</si>
  <si>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</si>
  <si>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</si>
  <si>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</si>
  <si>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</si>
  <si>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</si>
  <si>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</si>
  <si>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</si>
  <si>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</si>
  <si>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</si>
  <si>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</si>
  <si>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</si>
  <si>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</si>
  <si>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</si>
  <si>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</si>
  <si>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</si>
  <si>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</si>
  <si>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</si>
  <si>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</si>
  <si>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</si>
  <si>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</si>
  <si>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</si>
  <si>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</si>
  <si>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</si>
  <si>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</si>
  <si>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</si>
  <si>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</si>
  <si>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</si>
  <si>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</si>
  <si>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</si>
  <si>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</si>
  <si>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</si>
  <si>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</si>
  <si>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</si>
  <si>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</si>
  <si>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</si>
  <si>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</si>
  <si>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</si>
  <si>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</si>
  <si>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</si>
  <si>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</si>
  <si>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</si>
  <si>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</si>
  <si>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</si>
  <si>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</si>
  <si>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</si>
  <si>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</si>
  <si>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</si>
  <si>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</si>
  <si>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</si>
  <si>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</si>
  <si>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</si>
  <si>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</si>
  <si>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</si>
  <si>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</si>
  <si>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</si>
  <si>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</si>
  <si>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</si>
  <si>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</si>
  <si>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</si>
  <si>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</si>
  <si>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</si>
  <si>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</si>
  <si>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</si>
  <si>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</si>
  <si>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</si>
  <si>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</si>
  <si>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</si>
  <si>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</si>
  <si>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</si>
  <si>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</si>
  <si>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</si>
  <si>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</si>
  <si>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</si>
  <si>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</si>
  <si>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</si>
  <si>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</si>
  <si>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</si>
  <si>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</si>
  <si>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</si>
  <si>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</si>
  <si>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</si>
  <si>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</si>
  <si>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</si>
  <si>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</si>
  <si>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</si>
  <si>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</si>
  <si>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</si>
  <si>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</si>
  <si>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</si>
  <si>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</si>
  <si>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</si>
  <si>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</si>
  <si>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</si>
  <si>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</si>
  <si>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</si>
  <si>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</si>
  <si>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</si>
  <si>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</si>
  <si>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</si>
  <si>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</si>
  <si>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</si>
  <si>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</si>
  <si>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</si>
  <si>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</si>
  <si>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</si>
  <si>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</si>
  <si>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</si>
  <si>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</si>
  <si>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</si>
  <si>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</si>
  <si>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</si>
  <si>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</si>
  <si>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</si>
  <si>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</si>
  <si>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</si>
  <si>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</si>
  <si>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</si>
  <si>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</si>
  <si>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</si>
  <si>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</si>
  <si>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</si>
  <si>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</si>
  <si>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</si>
  <si>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</si>
  <si>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</si>
  <si>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</si>
  <si>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</si>
  <si>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</si>
  <si>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</si>
  <si>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</si>
  <si>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</si>
  <si>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</si>
  <si>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</si>
  <si>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</si>
  <si>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</si>
  <si>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</si>
  <si>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</si>
  <si>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</si>
  <si>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</si>
  <si>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</si>
  <si>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</si>
  <si>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</si>
  <si>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</si>
  <si>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</si>
  <si>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</si>
  <si>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</si>
  <si>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</si>
  <si>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</si>
  <si>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</si>
  <si>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</si>
  <si>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</si>
  <si>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</si>
  <si>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</si>
  <si>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</si>
  <si>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</si>
  <si>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</si>
  <si>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</si>
  <si>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</si>
  <si>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</si>
  <si>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</si>
  <si>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</si>
  <si>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</si>
  <si>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</si>
  <si>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</si>
  <si>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</si>
  <si>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</si>
  <si>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</si>
  <si>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</si>
  <si>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</si>
  <si>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</si>
  <si>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</si>
  <si>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</si>
  <si>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</si>
  <si>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</si>
  <si>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</si>
  <si>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</si>
  <si>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</si>
  <si>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</si>
  <si>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</si>
  <si>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</si>
  <si>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</si>
  <si>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</si>
  <si>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</si>
  <si>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</si>
  <si>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</si>
  <si>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</si>
  <si>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</si>
  <si>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</si>
  <si>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</si>
  <si>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</si>
  <si>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</si>
  <si>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</si>
  <si>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</si>
  <si>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</si>
  <si>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</si>
  <si>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</si>
  <si>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</si>
  <si>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</si>
  <si>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</si>
  <si>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</si>
  <si>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</si>
  <si>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</si>
  <si>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</si>
  <si>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</si>
  <si>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</si>
  <si>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</si>
  <si>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</si>
  <si>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</si>
  <si>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</si>
  <si>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</si>
  <si>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</si>
  <si>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</si>
  <si>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</si>
  <si>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</si>
  <si>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</si>
  <si>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</si>
  <si>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</si>
  <si>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</si>
  <si>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</si>
  <si>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</si>
  <si>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</si>
  <si>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</si>
  <si>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</si>
  <si>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</si>
  <si>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</si>
  <si>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</si>
  <si>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</si>
  <si>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</si>
  <si>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</si>
  <si>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</si>
  <si>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</si>
  <si>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</si>
  <si>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</si>
  <si>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</si>
  <si>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</si>
  <si>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</si>
  <si>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</si>
  <si>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</si>
  <si>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</si>
  <si>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</si>
  <si>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</si>
  <si>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</si>
  <si>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</si>
  <si>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</si>
  <si>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</si>
  <si>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</si>
  <si>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</si>
  <si>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</si>
  <si>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</si>
  <si>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</si>
  <si>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</si>
  <si>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</si>
  <si>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</si>
  <si>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</si>
  <si>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</si>
  <si>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</si>
  <si>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</si>
  <si>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</si>
  <si>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</si>
  <si>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</si>
  <si>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</si>
  <si>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</si>
  <si>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</si>
  <si>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</si>
  <si>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</si>
  <si>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</si>
  <si>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</si>
  <si>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</si>
  <si>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</si>
  <si>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</si>
  <si>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</si>
  <si>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</si>
  <si>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</si>
  <si>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</si>
  <si>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</si>
  <si>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</si>
  <si>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</si>
  <si>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</si>
  <si>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</si>
  <si>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</si>
  <si>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</si>
  <si>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</si>
  <si>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</si>
  <si>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</si>
  <si>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</si>
  <si>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</si>
  <si>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</si>
  <si>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</si>
  <si>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</si>
  <si>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</si>
  <si>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</si>
  <si>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</si>
  <si>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</si>
  <si>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</si>
  <si>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</si>
  <si>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</si>
  <si>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</si>
  <si>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</si>
  <si>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</si>
  <si>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</si>
  <si>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</si>
  <si>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</si>
  <si>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</si>
  <si>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</si>
  <si>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</si>
  <si>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</si>
  <si>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</si>
  <si>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</si>
  <si>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</si>
  <si>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</si>
  <si>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</si>
  <si>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</si>
  <si>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</si>
  <si>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</si>
  <si>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</si>
  <si>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</si>
  <si>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</si>
  <si>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</si>
  <si>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</si>
  <si>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</si>
  <si>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</si>
  <si>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</si>
  <si>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</si>
  <si>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</si>
  <si>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</si>
  <si>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</si>
  <si>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</si>
  <si>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</si>
  <si>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</si>
  <si>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</si>
  <si>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</si>
  <si>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</si>
  <si>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</si>
  <si>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</si>
  <si>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</si>
  <si>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</si>
  <si>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</si>
  <si>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</si>
  <si>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</si>
  <si>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</si>
  <si>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</si>
  <si>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</si>
  <si>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</si>
  <si>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</si>
  <si>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</si>
  <si>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</si>
  <si>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</si>
  <si>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</si>
  <si>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</si>
  <si>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</si>
  <si>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</si>
  <si>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</si>
  <si>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</si>
  <si>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</si>
  <si>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</si>
  <si>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</si>
  <si>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</si>
  <si>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</si>
  <si>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</si>
  <si>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</si>
  <si>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</si>
  <si>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</si>
  <si>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</si>
  <si>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</si>
  <si>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</si>
  <si>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</si>
  <si>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</si>
  <si>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</si>
  <si>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</si>
  <si>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</si>
  <si>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</si>
  <si>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</si>
  <si>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</si>
  <si>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</si>
  <si>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</si>
  <si>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</si>
  <si>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</si>
  <si>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</si>
  <si>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</si>
  <si>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</si>
  <si>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</si>
  <si>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</si>
  <si>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</si>
  <si>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</si>
  <si>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</si>
  <si>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</si>
  <si>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</si>
  <si>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</si>
  <si>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</si>
  <si>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</si>
  <si>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</si>
  <si>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</si>
  <si>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</si>
  <si>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</si>
  <si>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</si>
  <si>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</si>
  <si>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</si>
  <si>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</si>
  <si>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</si>
  <si>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</si>
  <si>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</si>
  <si>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</si>
  <si>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</si>
  <si>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</si>
  <si>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</si>
  <si>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</si>
  <si>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</si>
  <si>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</si>
  <si>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</si>
  <si>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</si>
  <si>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</si>
  <si>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</si>
  <si>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</si>
  <si>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</si>
  <si>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</si>
  <si>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</si>
  <si>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</si>
  <si>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</si>
  <si>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</si>
  <si>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</si>
  <si>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</si>
  <si>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</si>
  <si>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</si>
  <si>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</si>
  <si>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</si>
  <si>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</si>
  <si>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</si>
  <si>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</si>
  <si>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</si>
  <si>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</si>
  <si>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</si>
  <si>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</si>
  <si>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</si>
  <si>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</si>
  <si>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</si>
  <si>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</si>
  <si>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</si>
  <si>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</si>
  <si>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</si>
  <si>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</si>
  <si>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</si>
  <si>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</si>
  <si>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</si>
  <si>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</si>
  <si>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</si>
  <si>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</si>
  <si>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</si>
  <si>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</si>
  <si>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</si>
  <si>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</si>
  <si>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</si>
  <si>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</si>
  <si>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</si>
  <si>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</si>
  <si>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</si>
  <si>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</si>
  <si>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</si>
  <si>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</si>
  <si>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</si>
  <si>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</si>
  <si>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</si>
  <si>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</si>
  <si>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</si>
  <si>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</si>
  <si>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</si>
  <si>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</si>
  <si>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</si>
  <si>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</si>
  <si>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</si>
  <si>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</si>
  <si>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</si>
  <si>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</si>
  <si>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</si>
  <si>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</si>
  <si>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</si>
  <si>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</si>
  <si>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</si>
  <si>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</si>
  <si>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</si>
  <si>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</si>
  <si>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</si>
  <si>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</si>
  <si>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</si>
  <si>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</si>
  <si>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</si>
  <si>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</si>
  <si>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</si>
  <si>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</si>
  <si>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</si>
  <si>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</si>
  <si>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</si>
  <si>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</si>
  <si>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</si>
  <si>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</si>
  <si>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</si>
  <si>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</si>
  <si>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</si>
  <si>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</si>
  <si>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</si>
  <si>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</si>
  <si>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</si>
  <si>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</si>
  <si>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</si>
  <si>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</si>
  <si>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</si>
  <si>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</si>
  <si>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</si>
  <si>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</si>
  <si>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</si>
  <si>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</si>
  <si>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</si>
  <si>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</si>
  <si>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</si>
  <si>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</si>
  <si>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</si>
  <si>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</si>
  <si>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</si>
  <si>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</si>
  <si>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</si>
  <si>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</si>
  <si>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</si>
  <si>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</si>
  <si>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</si>
  <si>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</si>
  <si>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</si>
  <si>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</si>
  <si>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</si>
  <si>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</si>
  <si>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</si>
  <si>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</si>
  <si>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</si>
  <si>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</si>
  <si>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</si>
  <si>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</si>
  <si>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</si>
  <si>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</si>
  <si>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</si>
  <si>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</si>
  <si>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</si>
  <si>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</si>
  <si>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</si>
  <si>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</si>
  <si>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</si>
  <si>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</si>
  <si>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</si>
  <si>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</si>
  <si>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</si>
  <si>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</si>
  <si>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</si>
  <si>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</si>
  <si>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</si>
  <si>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</si>
  <si>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</si>
  <si>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</si>
  <si>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</si>
  <si>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</si>
  <si>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</si>
  <si>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</si>
  <si>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</si>
  <si>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</si>
  <si>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</si>
  <si>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</si>
  <si>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</si>
  <si>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</si>
  <si>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</si>
  <si>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</si>
  <si>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</si>
  <si>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</si>
  <si>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</si>
  <si>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</si>
  <si>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</si>
  <si>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</si>
  <si>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</si>
  <si>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</si>
  <si>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</si>
  <si>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</si>
  <si>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</si>
  <si>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</si>
  <si>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</si>
  <si>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</si>
  <si>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</si>
  <si>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</si>
  <si>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</si>
  <si>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</si>
  <si>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</si>
  <si>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</si>
  <si>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</si>
  <si>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</si>
  <si>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</si>
  <si>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</si>
  <si>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</si>
  <si>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</si>
  <si>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</si>
  <si>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</si>
  <si>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</si>
  <si>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</si>
  <si>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</si>
  <si>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</si>
  <si>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</si>
  <si>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</si>
  <si>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</si>
  <si>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</si>
  <si>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</si>
  <si>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</si>
  <si>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</si>
  <si>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</si>
  <si>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</si>
  <si>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</si>
  <si>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</si>
  <si>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</si>
  <si>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</si>
  <si>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</si>
  <si>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</si>
  <si>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</si>
  <si>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</si>
  <si>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</si>
  <si>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</si>
  <si>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</si>
  <si>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</si>
  <si>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</si>
  <si>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</si>
  <si>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</si>
  <si>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</si>
  <si>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</si>
  <si>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</si>
  <si>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</si>
  <si>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</si>
  <si>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</si>
  <si>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</si>
  <si>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</si>
  <si>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</si>
  <si>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</si>
  <si>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</si>
  <si>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</si>
  <si>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</si>
  <si>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</si>
  <si>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</si>
  <si>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</si>
  <si>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</si>
  <si>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</si>
  <si>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</si>
  <si>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</si>
  <si>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</si>
  <si>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</si>
  <si>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</si>
  <si>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</si>
  <si>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</si>
  <si>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</si>
  <si>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</si>
  <si>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</si>
  <si>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</si>
  <si>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</si>
  <si>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</si>
  <si>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</si>
  <si>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</si>
  <si>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</si>
  <si>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</si>
  <si>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</si>
  <si>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</si>
  <si>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</si>
  <si>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</si>
  <si>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</si>
  <si>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</si>
  <si>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</si>
  <si>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</si>
  <si>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</si>
  <si>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</si>
  <si>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</si>
  <si>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</si>
  <si>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</si>
  <si>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</si>
  <si>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</si>
  <si>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</si>
  <si>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</si>
  <si>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</si>
  <si>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</si>
  <si>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</si>
  <si>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</si>
  <si>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</si>
  <si>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</si>
  <si>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</si>
  <si>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</si>
  <si>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</si>
  <si>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</si>
  <si>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</si>
  <si>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</si>
  <si>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</si>
  <si>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</si>
  <si>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</si>
  <si>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</si>
  <si>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</si>
  <si>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</si>
  <si>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</si>
  <si>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</si>
  <si>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</si>
  <si>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</si>
  <si>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</si>
  <si>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</si>
  <si>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</si>
  <si>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</si>
  <si>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</si>
  <si>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</si>
  <si>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</si>
  <si>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</si>
  <si>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</si>
  <si>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</si>
  <si>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</si>
  <si>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</si>
  <si>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</si>
  <si>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</si>
  <si>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</si>
  <si>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</si>
  <si>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</si>
  <si>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</si>
  <si>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</si>
  <si>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</si>
  <si>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</si>
  <si>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</si>
  <si>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</si>
  <si>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</si>
  <si>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</si>
  <si>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</si>
  <si>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</si>
  <si>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</si>
  <si>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</si>
  <si>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</si>
  <si>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</si>
  <si>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</si>
  <si>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</si>
  <si>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</si>
  <si>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</si>
  <si>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</si>
  <si>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</si>
  <si>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</si>
  <si>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</si>
  <si>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</si>
  <si>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</si>
  <si>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</si>
  <si>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</si>
  <si>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</si>
  <si>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</si>
  <si>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</si>
  <si>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</si>
  <si>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</si>
  <si>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</si>
  <si>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</si>
  <si>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</si>
  <si>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</si>
  <si>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</si>
  <si>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</si>
  <si>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</si>
  <si>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</si>
  <si>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</si>
  <si>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</si>
  <si>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</si>
  <si>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</si>
  <si>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</si>
  <si>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</si>
  <si>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</si>
  <si>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</si>
  <si>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</si>
  <si>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</si>
  <si>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</si>
  <si>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</si>
  <si>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</si>
  <si>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</si>
  <si>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</si>
  <si>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</si>
  <si>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</si>
  <si>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</si>
  <si>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</si>
  <si>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</si>
  <si>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</si>
  <si>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</si>
  <si>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</si>
  <si>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</si>
  <si>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</si>
  <si>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</si>
  <si>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</si>
  <si>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</si>
  <si>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</si>
  <si>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</si>
  <si>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</si>
  <si>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</si>
  <si>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</si>
  <si>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</si>
  <si>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</si>
  <si>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</si>
  <si>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</si>
  <si>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</si>
  <si>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</si>
  <si>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</si>
  <si>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</si>
  <si>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</si>
  <si>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</si>
  <si>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</si>
  <si>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</si>
  <si>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</si>
  <si>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</si>
  <si>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</si>
  <si>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</si>
  <si>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</si>
  <si>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</si>
  <si>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</si>
  <si>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</si>
  <si>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</si>
  <si>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</si>
  <si>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</si>
  <si>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</si>
  <si>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</si>
  <si>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</si>
  <si>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</si>
  <si>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</si>
  <si>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</si>
  <si>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</si>
  <si>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</si>
  <si>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</si>
  <si>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</si>
  <si>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</si>
  <si>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</si>
  <si>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</si>
  <si>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</si>
  <si>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</si>
  <si>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</si>
  <si>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</si>
  <si>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</si>
  <si>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</si>
  <si>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</si>
  <si>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</si>
  <si>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</si>
  <si>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</si>
  <si>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</si>
  <si>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</si>
  <si>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</si>
  <si>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</si>
  <si>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</si>
  <si>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</si>
  <si>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</si>
  <si>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</si>
  <si>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</si>
  <si>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</si>
  <si>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</si>
  <si>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</si>
  <si>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</si>
  <si>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</si>
  <si>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</si>
  <si>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</si>
  <si>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</si>
  <si>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</si>
  <si>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</si>
  <si>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</si>
  <si>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</si>
  <si>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</si>
  <si>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</si>
  <si>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</si>
  <si>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</si>
  <si>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</si>
  <si>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</si>
  <si>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</si>
  <si>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</si>
  <si>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</si>
  <si>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</si>
  <si>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</si>
  <si>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</si>
  <si>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</si>
  <si>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</si>
  <si>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</si>
  <si>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</si>
  <si>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</si>
  <si>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</si>
  <si>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</si>
  <si>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</si>
  <si>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</si>
  <si>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</si>
  <si>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</si>
  <si>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</si>
  <si>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</si>
  <si>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</si>
  <si>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</si>
  <si>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</si>
  <si>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</si>
  <si>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</si>
  <si>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</si>
  <si>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</si>
  <si>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</si>
  <si>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</si>
  <si>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</si>
  <si>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</si>
  <si>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</si>
  <si>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</si>
  <si>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</si>
  <si>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</si>
  <si>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</si>
  <si>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</si>
  <si>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</si>
  <si>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</si>
  <si>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</si>
  <si>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</si>
  <si>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</si>
  <si>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</si>
  <si>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</si>
  <si>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</si>
  <si>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</si>
  <si>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</si>
  <si>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</si>
  <si>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</si>
  <si>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</si>
  <si>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</si>
  <si>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</si>
  <si>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</si>
  <si>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</si>
  <si>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</si>
  <si>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</si>
  <si>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</si>
  <si>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</si>
  <si>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</si>
  <si>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</si>
  <si>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</si>
  <si>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</si>
  <si>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</si>
  <si>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</si>
  <si>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</si>
  <si>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</si>
  <si>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</si>
  <si>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</si>
  <si>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</si>
  <si>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</si>
  <si>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</si>
  <si>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</si>
  <si>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</si>
  <si>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</si>
  <si>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</si>
  <si>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</si>
  <si>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</si>
  <si>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</si>
  <si>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</si>
  <si>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</si>
  <si>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</si>
  <si>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</si>
  <si>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</si>
  <si>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</si>
  <si>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</si>
  <si>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</si>
  <si>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</si>
  <si>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</si>
  <si>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</si>
  <si>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</si>
  <si>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</si>
  <si>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</si>
  <si>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</si>
  <si>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</si>
  <si>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</si>
  <si>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</si>
  <si>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</si>
  <si>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</si>
  <si>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</si>
  <si>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</si>
  <si>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</si>
  <si>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</si>
  <si>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</si>
  <si>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</si>
  <si>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</si>
  <si>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</si>
  <si>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</si>
  <si>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</si>
  <si>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</si>
  <si>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</si>
  <si>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</si>
  <si>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</si>
  <si>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</si>
  <si>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</si>
  <si>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</si>
  <si>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</si>
  <si>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</si>
  <si>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</si>
  <si>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</si>
  <si>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</si>
  <si>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</si>
  <si>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</si>
  <si>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</si>
  <si>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</si>
  <si>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</si>
  <si>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</si>
  <si>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</si>
  <si>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</si>
  <si>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</si>
  <si>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</si>
  <si>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</si>
  <si>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</si>
  <si>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</si>
  <si>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</si>
  <si>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</si>
  <si>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</si>
  <si>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</si>
  <si>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</si>
  <si>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</si>
  <si>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</si>
  <si>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</si>
  <si>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</si>
  <si>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</si>
  <si>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</si>
  <si>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</si>
  <si>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</si>
  <si>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</si>
  <si>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</si>
  <si>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</si>
  <si>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</si>
  <si>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</si>
  <si>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</si>
  <si>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</si>
  <si>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</si>
  <si>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</si>
  <si>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</si>
  <si>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</si>
  <si>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</si>
  <si>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</si>
  <si>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</si>
  <si>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</si>
  <si>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</si>
  <si>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</si>
  <si>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</si>
  <si>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</si>
  <si>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</si>
  <si>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</si>
  <si>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</si>
  <si>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</si>
  <si>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</si>
  <si>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</si>
  <si>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</si>
  <si>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</si>
  <si>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</si>
  <si>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</si>
  <si>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</si>
  <si>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</si>
  <si>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</si>
  <si>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</si>
  <si>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</si>
  <si>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</si>
  <si>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</si>
  <si>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</si>
  <si>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</si>
  <si>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</si>
  <si>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</si>
  <si>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</si>
  <si>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</si>
  <si>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</si>
  <si>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</si>
  <si>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</si>
  <si>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</si>
  <si>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</si>
  <si>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</si>
  <si>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</si>
  <si>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</si>
  <si>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</si>
  <si>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</si>
  <si>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</si>
  <si>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</si>
  <si>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</si>
  <si>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</si>
  <si>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</si>
  <si>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</si>
  <si>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</si>
  <si>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</si>
  <si>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</si>
  <si>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</si>
  <si>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</si>
  <si>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</si>
  <si>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</si>
  <si>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</si>
  <si>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</si>
  <si>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</si>
  <si>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</si>
  <si>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</si>
  <si>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</si>
  <si>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</si>
  <si>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</si>
  <si>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</si>
  <si>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</si>
  <si>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</si>
  <si>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</si>
  <si>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</si>
  <si>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</si>
  <si>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</si>
  <si>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</si>
  <si>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</si>
  <si>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</si>
  <si>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</si>
  <si>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</si>
  <si>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</si>
  <si>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</si>
  <si>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</si>
  <si>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</si>
  <si>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</si>
  <si>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</si>
  <si>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</si>
  <si>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</si>
  <si>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</si>
  <si>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</si>
  <si>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</si>
  <si>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</si>
  <si>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</si>
  <si>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</si>
  <si>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</si>
  <si>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</si>
  <si>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</si>
  <si>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</si>
  <si>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</si>
  <si>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</si>
  <si>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</si>
  <si>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</si>
  <si>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</si>
  <si>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</si>
  <si>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</si>
  <si>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</si>
  <si>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</si>
  <si>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</si>
  <si>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</si>
  <si>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</si>
  <si>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</si>
  <si>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</si>
  <si>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</si>
  <si>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</si>
  <si>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</si>
  <si>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</si>
  <si>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</si>
  <si>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</si>
  <si>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</si>
  <si>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</si>
  <si>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</si>
  <si>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</si>
  <si>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</si>
  <si>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</si>
  <si>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</si>
  <si>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</si>
  <si>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</si>
  <si>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</si>
  <si>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</si>
  <si>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</si>
  <si>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</si>
  <si>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</si>
  <si>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</si>
  <si>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</si>
  <si>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</si>
  <si>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</si>
  <si>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</si>
  <si>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</si>
  <si>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</si>
  <si>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</si>
  <si>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</si>
  <si>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</si>
  <si>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</si>
  <si>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</si>
  <si>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</si>
  <si>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</si>
  <si>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</si>
  <si>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</si>
  <si>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</si>
  <si>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</si>
  <si>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</si>
  <si>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</si>
  <si>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</si>
  <si>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</si>
  <si>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</si>
  <si>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</si>
  <si>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</si>
  <si>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</si>
  <si>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</si>
  <si>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</si>
  <si>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</si>
  <si>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</si>
  <si>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</si>
  <si>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</si>
  <si>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</si>
  <si>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</si>
  <si>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</si>
  <si>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</si>
  <si>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</si>
  <si>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</si>
  <si>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</si>
  <si>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</si>
  <si>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</si>
  <si>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</si>
  <si>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</si>
  <si>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</si>
  <si>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</si>
  <si>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</si>
  <si>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</si>
  <si>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</si>
  <si>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</si>
  <si>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</si>
  <si>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</si>
  <si>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</si>
  <si>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</si>
  <si>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</si>
  <si>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</si>
  <si>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</si>
  <si>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</si>
  <si>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</si>
  <si>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</si>
  <si>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</si>
  <si>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</si>
  <si>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</si>
  <si>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</si>
  <si>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</si>
  <si>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</si>
  <si>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</si>
  <si>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</si>
  <si>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</si>
  <si>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</si>
  <si>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</si>
  <si>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</si>
  <si>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</si>
  <si>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</si>
  <si>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</si>
  <si>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</si>
  <si>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</si>
  <si>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</si>
  <si>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</si>
  <si>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</si>
  <si>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</si>
  <si>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</si>
  <si>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</si>
  <si>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</si>
  <si>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</si>
  <si>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</si>
  <si>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</si>
  <si>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</si>
  <si>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</si>
  <si>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</si>
  <si>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</si>
  <si>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</si>
  <si>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</si>
  <si>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</si>
  <si>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</si>
  <si>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</si>
  <si>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</si>
  <si>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</si>
  <si>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</si>
  <si>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</si>
  <si>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</si>
  <si>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</si>
  <si>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</si>
  <si>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</si>
  <si>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</si>
  <si>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</si>
  <si>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</si>
  <si>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</si>
  <si>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</si>
  <si>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</si>
  <si>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</si>
  <si>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</si>
  <si>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</si>
  <si>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</si>
  <si>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</si>
  <si>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</si>
  <si>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</si>
  <si>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</si>
  <si>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</si>
  <si>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</si>
  <si>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</si>
  <si>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</si>
  <si>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</si>
  <si>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</si>
  <si>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</si>
  <si>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</si>
  <si>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</si>
  <si>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</si>
  <si>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</si>
  <si>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</si>
  <si>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</si>
  <si>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</si>
  <si>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</si>
  <si>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</si>
  <si>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</si>
  <si>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</si>
  <si>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</si>
  <si>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</si>
  <si>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</si>
  <si>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</si>
  <si>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</si>
  <si>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</si>
  <si>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</si>
  <si>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</si>
  <si>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</si>
  <si>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</si>
  <si>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</si>
  <si>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</si>
  <si>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</si>
  <si>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</si>
  <si>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</si>
  <si>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</si>
  <si>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</si>
  <si>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</si>
  <si>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</si>
  <si>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</si>
  <si>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</si>
  <si>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</si>
  <si>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</si>
  <si>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</si>
  <si>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</si>
  <si>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</si>
  <si>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</si>
  <si>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</si>
  <si>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</si>
  <si>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</si>
  <si>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</si>
  <si>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</si>
  <si>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</si>
  <si>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</si>
  <si>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</si>
  <si>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</si>
  <si>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</si>
  <si>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</si>
  <si>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</si>
  <si>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</si>
  <si>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</si>
  <si>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</si>
  <si>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</si>
  <si>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</si>
  <si>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</si>
  <si>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</si>
  <si>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</si>
  <si>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</si>
  <si>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</si>
  <si>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</si>
  <si>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</si>
  <si>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</si>
  <si>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</si>
  <si>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</si>
  <si>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</si>
  <si>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</si>
  <si>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</si>
  <si>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</si>
  <si>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</si>
  <si>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</si>
  <si>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</si>
  <si>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</si>
  <si>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</si>
  <si>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</si>
  <si>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</si>
  <si>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</si>
  <si>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</si>
  <si>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</si>
  <si>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</si>
  <si>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</si>
  <si>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</si>
  <si>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</si>
  <si>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</si>
  <si>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</si>
  <si>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</si>
  <si>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</si>
  <si>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</si>
  <si>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</si>
  <si>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</si>
  <si>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</si>
  <si>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</si>
  <si>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</si>
  <si>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</si>
  <si>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</si>
  <si>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</si>
  <si>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</si>
  <si>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</si>
  <si>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</si>
  <si>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</si>
  <si>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</si>
  <si>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</si>
  <si>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</si>
  <si>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</si>
  <si>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</si>
  <si>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</si>
  <si>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</si>
  <si>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</si>
  <si>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</si>
  <si>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</si>
  <si>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</si>
  <si>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</si>
  <si>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</si>
  <si>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</si>
  <si>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</si>
  <si>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</si>
  <si>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</si>
  <si>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</si>
  <si>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</si>
  <si>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</si>
  <si>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</si>
  <si>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</si>
  <si>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</si>
  <si>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</si>
  <si>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</si>
  <si>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</si>
  <si>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</si>
  <si>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</si>
  <si>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</si>
  <si>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</si>
  <si>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</si>
  <si>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</si>
  <si>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</si>
  <si>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</si>
  <si>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</si>
  <si>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</si>
  <si>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</si>
  <si>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</si>
  <si>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</si>
  <si>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</si>
  <si>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</si>
  <si>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</si>
  <si>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</si>
  <si>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</si>
  <si>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</si>
  <si>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</si>
  <si>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</si>
  <si>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</si>
  <si>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</si>
  <si>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</si>
  <si>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</si>
  <si>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</si>
  <si>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</si>
  <si>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</si>
  <si>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</si>
  <si>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</si>
  <si>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</si>
  <si>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</si>
  <si>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</si>
  <si>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</si>
  <si>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</si>
  <si>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</si>
  <si>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</si>
  <si>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</si>
  <si>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</si>
  <si>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</si>
  <si>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</si>
  <si>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</si>
  <si>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</si>
  <si>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</si>
  <si>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</si>
  <si>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</si>
  <si>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</si>
  <si>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</si>
  <si>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</si>
  <si>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</si>
  <si>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</si>
  <si>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</si>
  <si>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</si>
  <si>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</si>
  <si>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</si>
  <si>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</si>
  <si>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</si>
  <si>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</si>
  <si>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</si>
  <si>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</si>
  <si>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</si>
  <si>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</si>
  <si>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</si>
  <si>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</si>
  <si>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</si>
  <si>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</si>
  <si>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</si>
  <si>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</si>
  <si>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</si>
  <si>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</si>
  <si>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</si>
  <si>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</si>
  <si>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</si>
  <si>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</si>
  <si>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</si>
  <si>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</si>
  <si>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</si>
  <si>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</si>
  <si>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</si>
  <si>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</si>
  <si>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</si>
  <si>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</si>
  <si>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</si>
  <si>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</si>
  <si>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</si>
  <si>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</si>
  <si>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</si>
  <si>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</si>
  <si>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</si>
  <si>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</si>
  <si>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</si>
  <si>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</si>
  <si>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</si>
  <si>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</si>
  <si>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</si>
  <si>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</si>
  <si>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</si>
  <si>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</si>
  <si>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</si>
  <si>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</si>
  <si>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</si>
  <si>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</si>
  <si>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</si>
  <si>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</si>
  <si>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</si>
  <si>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</si>
  <si>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</si>
  <si>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</si>
  <si>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</si>
  <si>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</si>
  <si>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</si>
  <si>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</si>
  <si>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</si>
  <si>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</si>
  <si>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</si>
  <si>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</si>
  <si>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</si>
  <si>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</si>
  <si>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</si>
  <si>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</si>
  <si>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</si>
  <si>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</si>
  <si>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</si>
  <si>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</si>
  <si>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</si>
  <si>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</si>
  <si>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</si>
  <si>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</si>
  <si>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</si>
  <si>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</si>
  <si>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</si>
  <si>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</si>
  <si>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</si>
  <si>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</si>
  <si>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</si>
  <si>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</si>
  <si>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</si>
  <si>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</si>
  <si>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</si>
  <si>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</si>
  <si>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</si>
  <si>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</si>
  <si>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</si>
  <si>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</si>
  <si>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</si>
  <si>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</si>
  <si>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</si>
  <si>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</si>
  <si>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</si>
  <si>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</si>
  <si>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</si>
  <si>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</si>
  <si>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</si>
  <si>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</si>
  <si>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</si>
  <si>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</si>
  <si>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</si>
  <si>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</si>
  <si>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</si>
  <si>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</si>
  <si>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</si>
  <si>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</si>
  <si>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</si>
  <si>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</si>
  <si>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</si>
  <si>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</si>
  <si>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</si>
  <si>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</si>
  <si>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</si>
  <si>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</si>
  <si>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</si>
  <si>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</si>
  <si>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</si>
  <si>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</si>
  <si>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</si>
  <si>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</si>
  <si>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</si>
  <si>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</si>
  <si>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</si>
  <si>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</si>
  <si>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</si>
  <si>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</si>
  <si>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</si>
  <si>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</si>
  <si>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</si>
  <si>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</si>
  <si>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</si>
  <si>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</si>
  <si>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</si>
  <si>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</si>
  <si>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</si>
  <si>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</si>
  <si>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</si>
  <si>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</si>
  <si>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</si>
  <si>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</si>
  <si>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</si>
  <si>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</si>
  <si>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</si>
  <si>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</si>
  <si>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</si>
  <si>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</si>
  <si>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</si>
  <si>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</si>
  <si>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</si>
  <si>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</si>
  <si>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</si>
  <si>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</si>
  <si>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</si>
  <si>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</si>
  <si>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</si>
  <si>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</si>
  <si>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</si>
  <si>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</si>
  <si>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</si>
  <si>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</si>
  <si>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</si>
  <si>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</si>
  <si>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</si>
  <si>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</si>
  <si>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</si>
  <si>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</si>
  <si>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</si>
  <si>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</si>
  <si>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</si>
  <si>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</si>
  <si>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</si>
  <si>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</si>
  <si>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</si>
  <si>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</si>
  <si>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</si>
  <si>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</si>
  <si>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</si>
  <si>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</si>
  <si>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</si>
  <si>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</si>
  <si>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</si>
  <si>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</si>
  <si>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</si>
  <si>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</si>
  <si>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</si>
  <si>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</si>
  <si>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</si>
  <si>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</si>
  <si>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</si>
  <si>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</si>
  <si>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</si>
  <si>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</si>
  <si>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</si>
  <si>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</si>
  <si>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</si>
  <si>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</si>
  <si>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</si>
  <si>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</si>
  <si>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</si>
  <si>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</si>
  <si>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</si>
  <si>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</si>
  <si>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</si>
  <si>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</si>
  <si>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</si>
  <si>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</si>
  <si>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</si>
  <si>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</si>
  <si>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</si>
  <si>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</si>
  <si>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</si>
  <si>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</si>
  <si>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</si>
  <si>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</si>
  <si>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</si>
  <si>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</si>
  <si>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</si>
  <si>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</si>
  <si>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</si>
  <si>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</si>
  <si>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</si>
  <si>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</si>
  <si>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</si>
  <si>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</si>
  <si>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</si>
  <si>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</si>
  <si>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</si>
  <si>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</si>
  <si>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</si>
  <si>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</si>
  <si>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</si>
  <si>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</si>
  <si>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</si>
  <si>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</si>
  <si>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</si>
  <si>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</si>
  <si>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</si>
  <si>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</si>
  <si>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</si>
  <si>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</si>
  <si>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</si>
  <si>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</si>
  <si>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</si>
  <si>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</si>
  <si>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</si>
  <si>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</si>
  <si>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</si>
  <si>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</si>
  <si>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</si>
  <si>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</si>
  <si>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</si>
  <si>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</si>
  <si>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</si>
  <si>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</si>
  <si>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</si>
  <si>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</si>
  <si>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</si>
  <si>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</si>
  <si>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</si>
  <si>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</si>
  <si>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</si>
  <si>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</si>
  <si>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</si>
  <si>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</si>
  <si>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</si>
  <si>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</si>
  <si>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</si>
  <si>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</si>
  <si>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</si>
  <si>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</si>
  <si>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</si>
  <si>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</si>
  <si>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</si>
  <si>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</si>
  <si>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</si>
  <si>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</si>
  <si>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</si>
  <si>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</si>
  <si>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</si>
  <si>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</si>
  <si>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</si>
  <si>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</si>
  <si>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</si>
  <si>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</si>
  <si>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</si>
  <si>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</si>
  <si>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</si>
  <si>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</si>
  <si>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</si>
  <si>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</si>
  <si>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</si>
  <si>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</si>
  <si>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</si>
  <si>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</si>
  <si>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</si>
  <si>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</si>
  <si>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</si>
  <si>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</si>
  <si>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</si>
  <si>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</si>
  <si>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</si>
  <si>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</si>
  <si>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</si>
  <si>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</si>
  <si>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</si>
  <si>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</si>
  <si>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</si>
  <si>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</si>
  <si>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</si>
  <si>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</si>
  <si>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</si>
  <si>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</si>
  <si>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</si>
  <si>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</si>
  <si>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</si>
  <si>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</si>
  <si>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</si>
  <si>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</si>
  <si>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</si>
  <si>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</si>
  <si>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</si>
  <si>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</si>
  <si>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</si>
  <si>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</si>
  <si>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</si>
  <si>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</si>
  <si>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</si>
  <si>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</si>
  <si>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</si>
  <si>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</si>
  <si>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</si>
  <si>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</si>
  <si>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</si>
  <si>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</si>
  <si>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</si>
  <si>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</si>
  <si>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</si>
  <si>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</si>
  <si>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</si>
  <si>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</si>
  <si>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</si>
  <si>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</si>
  <si>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</si>
  <si>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</si>
  <si>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</si>
  <si>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</si>
  <si>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</si>
  <si>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</si>
  <si>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</si>
  <si>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</si>
  <si>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</si>
  <si>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</si>
  <si>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</si>
  <si>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</si>
  <si>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</si>
  <si>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</si>
  <si>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</si>
  <si>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</si>
  <si>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</si>
  <si>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</si>
  <si>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</si>
  <si>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</si>
  <si>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</si>
  <si>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</si>
  <si>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</si>
  <si>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</si>
  <si>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</si>
  <si>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</si>
  <si>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</si>
  <si>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</si>
  <si>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</si>
  <si>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</si>
  <si>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</si>
  <si>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</si>
  <si>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</si>
  <si>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</si>
  <si>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</si>
  <si>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</si>
  <si>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</si>
  <si>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</si>
  <si>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</si>
  <si>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</si>
  <si>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</si>
  <si>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</si>
  <si>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</si>
  <si>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</si>
  <si>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</si>
  <si>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</si>
  <si>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</si>
  <si>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</si>
  <si>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</si>
  <si>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</si>
  <si>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</si>
  <si>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</si>
  <si>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</si>
  <si>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</si>
  <si>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</si>
  <si>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</si>
  <si>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</si>
  <si>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</si>
  <si>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</si>
  <si>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</si>
  <si>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</si>
  <si>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</si>
  <si>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</si>
  <si>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</si>
  <si>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</si>
  <si>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</si>
  <si>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</si>
  <si>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</si>
  <si>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</si>
  <si>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</si>
  <si>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</si>
  <si>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</si>
  <si>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</si>
  <si>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</si>
  <si>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</si>
  <si>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</si>
  <si>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</si>
  <si>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</si>
  <si>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</si>
  <si>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</si>
  <si>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</si>
  <si>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</si>
  <si>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</si>
  <si>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</si>
  <si>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</si>
  <si>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</si>
  <si>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</si>
  <si>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</si>
  <si>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</si>
  <si>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</si>
  <si>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</si>
  <si>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</si>
  <si>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</si>
  <si>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</si>
  <si>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</si>
  <si>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</si>
  <si>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</si>
  <si>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</si>
  <si>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</si>
  <si>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</si>
  <si>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</si>
  <si>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</si>
  <si>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</si>
  <si>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</si>
  <si>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</si>
  <si>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</si>
  <si>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</si>
  <si>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</si>
  <si>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</si>
  <si>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</si>
  <si>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</si>
  <si>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</si>
  <si>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</si>
  <si>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</si>
  <si>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</si>
  <si>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</si>
  <si>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</si>
  <si>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</si>
  <si>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</si>
  <si>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</si>
  <si>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</si>
  <si>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</si>
  <si>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</si>
  <si>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</si>
  <si>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</si>
  <si>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</si>
  <si>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</si>
  <si>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</si>
  <si>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</si>
  <si>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</si>
  <si>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</si>
  <si>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</si>
  <si>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</si>
  <si>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</si>
  <si>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</si>
  <si>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</si>
  <si>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</si>
  <si>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</si>
  <si>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</si>
  <si>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</si>
  <si>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</si>
  <si>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</si>
  <si>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</si>
  <si>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</si>
  <si>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</si>
  <si>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</si>
  <si>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</si>
  <si>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</si>
  <si>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</si>
  <si>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</si>
  <si>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</si>
  <si>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</si>
  <si>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</si>
  <si>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</si>
  <si>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</si>
  <si>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</si>
  <si>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</si>
  <si>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</si>
  <si>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</si>
  <si>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</si>
  <si>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</si>
  <si>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</si>
  <si>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</si>
  <si>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</si>
  <si>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</si>
  <si>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</si>
  <si>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</si>
  <si>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</si>
  <si>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</si>
  <si>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</si>
  <si>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</si>
  <si>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</si>
  <si>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</si>
  <si>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</si>
  <si>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</si>
  <si>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</si>
  <si>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</si>
  <si>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</si>
  <si>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</si>
  <si>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</si>
  <si>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</si>
  <si>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</si>
  <si>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</si>
  <si>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</si>
  <si>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</si>
  <si>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</si>
  <si>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</si>
  <si>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</si>
  <si>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</si>
  <si>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</si>
  <si>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</si>
  <si>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</si>
  <si>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</si>
  <si>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</si>
  <si>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</si>
  <si>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</si>
  <si>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</si>
  <si>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</si>
  <si>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</si>
  <si>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</si>
  <si>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</si>
  <si>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</si>
  <si>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</si>
  <si>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</si>
  <si>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</si>
  <si>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</si>
  <si>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</si>
  <si>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</si>
  <si>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</si>
  <si>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</si>
  <si>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</si>
  <si>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</si>
  <si>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</si>
  <si>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</si>
  <si>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</si>
  <si>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</si>
  <si>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</si>
  <si>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</si>
  <si>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</si>
  <si>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</si>
  <si>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</si>
  <si>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</si>
  <si>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</si>
  <si>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</si>
  <si>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</si>
  <si>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</si>
  <si>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</si>
  <si>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</si>
  <si>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</si>
  <si>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</si>
  <si>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</si>
  <si>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</si>
  <si>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</si>
  <si>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</si>
  <si>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</si>
  <si>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</si>
  <si>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</si>
  <si>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</si>
  <si>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</si>
  <si>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</si>
  <si>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</si>
  <si>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</si>
  <si>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</si>
  <si>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</si>
  <si>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</si>
  <si>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</si>
  <si>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</si>
  <si>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</si>
  <si>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</si>
  <si>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</si>
  <si>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</si>
  <si>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</si>
  <si>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</si>
  <si>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</si>
  <si>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</si>
  <si>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</si>
  <si>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</si>
  <si>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</si>
  <si>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</si>
  <si>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</si>
  <si>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</si>
  <si>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</si>
  <si>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</si>
  <si>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</si>
  <si>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</si>
  <si>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</si>
  <si>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</si>
  <si>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</si>
  <si>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</si>
  <si>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</si>
  <si>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</si>
  <si>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</si>
  <si>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</si>
  <si>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</si>
  <si>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</si>
  <si>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</si>
  <si>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</si>
  <si>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</si>
  <si>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</si>
  <si>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</si>
  <si>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</si>
  <si>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</si>
  <si>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</si>
  <si>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</si>
  <si>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</si>
  <si>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</si>
  <si>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</si>
  <si>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</si>
  <si>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</si>
  <si>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</si>
  <si>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</si>
  <si>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</si>
  <si>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</si>
  <si>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</si>
  <si>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</si>
  <si>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</si>
  <si>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</si>
  <si>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</si>
  <si>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</si>
  <si>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</si>
  <si>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</si>
  <si>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</si>
  <si>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</si>
  <si>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</si>
  <si>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</si>
  <si>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</si>
  <si>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</si>
  <si>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</si>
  <si>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</si>
  <si>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</si>
  <si>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</si>
  <si>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</si>
  <si>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</si>
  <si>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</si>
  <si>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</si>
  <si>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</si>
  <si>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</si>
  <si>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</si>
  <si>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</si>
  <si>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</si>
  <si>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</si>
  <si>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</si>
  <si>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</si>
  <si>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</si>
  <si>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</si>
  <si>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</si>
  <si>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</si>
  <si>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</si>
  <si>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</si>
  <si>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</si>
  <si>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</si>
  <si>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</si>
  <si>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</si>
  <si>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</si>
  <si>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</si>
  <si>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</si>
  <si>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</si>
  <si>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</si>
  <si>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</si>
  <si>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</si>
  <si>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</si>
  <si>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</si>
  <si>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</si>
  <si>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</si>
  <si>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</si>
  <si>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</si>
  <si>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</si>
  <si>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</si>
  <si>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</si>
  <si>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</si>
  <si>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</si>
  <si>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</si>
  <si>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</si>
  <si>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</si>
  <si>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</si>
  <si>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</si>
  <si>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</si>
  <si>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</si>
  <si>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</si>
  <si>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</si>
  <si>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</si>
  <si>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</si>
  <si>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</si>
  <si>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</si>
  <si>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</si>
  <si>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</si>
  <si>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</si>
  <si>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</si>
  <si>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</si>
  <si>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</si>
  <si>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</si>
  <si>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</si>
  <si>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</si>
  <si>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</si>
  <si>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</si>
  <si>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</si>
  <si>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</si>
  <si>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</si>
  <si>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</si>
  <si>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</si>
  <si>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</si>
  <si>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</si>
  <si>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</si>
  <si>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</si>
  <si>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</si>
  <si>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</si>
  <si>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</si>
  <si>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</si>
  <si>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</si>
  <si>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</si>
  <si>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</si>
  <si>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</si>
  <si>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</si>
  <si>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</si>
  <si>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</si>
  <si>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</si>
  <si>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</si>
  <si>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</si>
  <si>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</si>
  <si>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</si>
  <si>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</si>
  <si>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</si>
  <si>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</si>
  <si>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</si>
  <si>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</si>
  <si>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</si>
  <si>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</si>
  <si>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</si>
  <si>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</si>
  <si>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</si>
  <si>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</si>
  <si>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</si>
  <si>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</si>
  <si>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</si>
  <si>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</si>
  <si>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</si>
  <si>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</si>
  <si>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</si>
  <si>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</si>
  <si>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</si>
  <si>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</si>
  <si>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</si>
  <si>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</si>
  <si>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</si>
  <si>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</si>
  <si>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</si>
  <si>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</si>
  <si>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</si>
  <si>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</si>
  <si>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</si>
  <si>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</si>
  <si>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</si>
  <si>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</si>
  <si>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</si>
  <si>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</si>
  <si>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</si>
  <si>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</si>
  <si>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</si>
  <si>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</si>
  <si>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</si>
  <si>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</si>
  <si>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</si>
  <si>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</si>
  <si>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</si>
  <si>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</si>
  <si>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</si>
  <si>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</si>
  <si>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</si>
  <si>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</si>
  <si>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</si>
  <si>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</si>
  <si>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</si>
  <si>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</si>
  <si>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</si>
  <si>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</si>
  <si>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</si>
  <si>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</si>
  <si>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</si>
  <si>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</si>
  <si>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</si>
  <si>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</si>
  <si>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</si>
  <si>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</si>
  <si>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</si>
  <si>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</si>
  <si>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</si>
  <si>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</si>
  <si>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</si>
  <si>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</si>
  <si>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</si>
  <si>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</si>
  <si>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</si>
  <si>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</si>
  <si>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</si>
  <si>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</si>
  <si>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</si>
  <si>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</si>
  <si>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</si>
  <si>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</si>
  <si>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</si>
  <si>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</si>
  <si>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</si>
  <si>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</si>
  <si>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</si>
  <si>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</si>
  <si>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</si>
  <si>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</si>
  <si>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</si>
  <si>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</si>
  <si>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</si>
  <si>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</si>
  <si>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</si>
  <si>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</si>
  <si>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</si>
  <si>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</si>
  <si>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</si>
  <si>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</si>
  <si>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</si>
  <si>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</si>
  <si>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</si>
  <si>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</si>
  <si>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</si>
  <si>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</si>
  <si>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</si>
  <si>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</si>
  <si>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</si>
  <si>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</si>
  <si>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</si>
  <si>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</si>
  <si>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</si>
  <si>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</si>
  <si>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</si>
  <si>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</si>
  <si>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</si>
  <si>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</si>
  <si>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</si>
  <si>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</si>
  <si>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</si>
  <si>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</si>
  <si>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</si>
  <si>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</si>
  <si>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</si>
  <si>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</si>
  <si>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</si>
  <si>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</si>
  <si>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</si>
  <si>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</si>
  <si>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</si>
  <si>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</si>
  <si>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</si>
  <si>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</si>
  <si>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</si>
  <si>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</si>
  <si>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</si>
  <si>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</si>
  <si>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</si>
  <si>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</si>
  <si>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</si>
  <si>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</si>
  <si>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</si>
  <si>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</si>
  <si>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</si>
  <si>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</si>
  <si>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</si>
  <si>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</si>
  <si>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</si>
  <si>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</si>
  <si>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</si>
  <si>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</si>
  <si>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</si>
  <si>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</si>
  <si>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</si>
  <si>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</si>
  <si>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</si>
  <si>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</si>
  <si>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</si>
  <si>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</si>
  <si>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</si>
  <si>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</si>
  <si>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</si>
  <si>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</si>
  <si>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</si>
  <si>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</si>
  <si>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</si>
  <si>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</si>
  <si>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</si>
  <si>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</si>
  <si>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</si>
  <si>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</si>
  <si>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</si>
  <si>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</si>
  <si>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</si>
  <si>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</si>
  <si>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</si>
  <si>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</si>
  <si>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</si>
  <si>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</si>
  <si>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</si>
  <si>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</si>
  <si>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</si>
  <si>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</si>
  <si>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</si>
  <si>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</si>
  <si>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</si>
  <si>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</si>
  <si>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</si>
  <si>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</si>
  <si>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</si>
  <si>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</si>
  <si>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</si>
  <si>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</si>
  <si>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</si>
  <si>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</si>
  <si>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</si>
  <si>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</si>
  <si>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</si>
  <si>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</si>
  <si>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</si>
  <si>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</si>
  <si>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</si>
  <si>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</si>
  <si>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</si>
  <si>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</si>
  <si>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</si>
  <si>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</si>
  <si>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</si>
  <si>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</si>
  <si>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</si>
  <si>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</si>
  <si>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</si>
  <si>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</si>
  <si>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</si>
  <si>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</si>
  <si>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</si>
  <si>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</si>
  <si>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</si>
  <si>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</si>
  <si>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</si>
  <si>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</si>
  <si>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</si>
  <si>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</si>
  <si>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</si>
  <si>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</si>
  <si>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</si>
  <si>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</si>
  <si>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</si>
  <si>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</si>
  <si>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</si>
  <si>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</si>
  <si>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</si>
  <si>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</si>
  <si>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</si>
  <si>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</si>
  <si>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</si>
  <si>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</si>
  <si>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</si>
  <si>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</si>
  <si>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</si>
  <si>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</si>
  <si>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</si>
  <si>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</si>
  <si>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</si>
  <si>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</si>
  <si>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</si>
  <si>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</si>
  <si>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</si>
  <si>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</si>
  <si>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</si>
  <si>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</si>
  <si>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</si>
  <si>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</si>
  <si>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</si>
  <si>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</si>
  <si>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</si>
  <si>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</si>
  <si>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</si>
  <si>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</si>
  <si>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</si>
  <si>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</si>
  <si>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</si>
  <si>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</si>
  <si>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</si>
  <si>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</si>
  <si>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</si>
  <si>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</si>
  <si>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</si>
  <si>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</si>
  <si>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</si>
  <si>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</si>
  <si>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</si>
  <si>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</si>
  <si>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</si>
  <si>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</si>
  <si>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</si>
  <si>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</si>
  <si>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</si>
  <si>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</si>
  <si>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</si>
  <si>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</si>
  <si>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</si>
  <si>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</si>
  <si>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</si>
  <si>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</si>
  <si>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</si>
  <si>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</si>
  <si>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</si>
  <si>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</si>
  <si>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</si>
  <si>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</si>
  <si>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</si>
  <si>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</si>
  <si>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</si>
  <si>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</si>
  <si>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</si>
  <si>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</si>
  <si>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</si>
  <si>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</si>
  <si>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</si>
  <si>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</si>
  <si>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</si>
  <si>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</si>
  <si>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</si>
  <si>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</si>
  <si>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</si>
  <si>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</si>
  <si>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</si>
  <si>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</si>
  <si>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</si>
  <si>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</si>
  <si>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</si>
  <si>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</si>
  <si>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</si>
  <si>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</si>
  <si>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</si>
  <si>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</si>
  <si>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</si>
  <si>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</si>
  <si>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</si>
  <si>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</si>
  <si>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</si>
  <si>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</si>
  <si>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</si>
  <si>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</si>
  <si>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</si>
  <si>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</si>
  <si>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</si>
  <si>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</si>
  <si>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</si>
  <si>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</si>
  <si>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</si>
  <si>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</si>
  <si>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</si>
  <si>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</si>
  <si>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</si>
  <si>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</si>
  <si>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</si>
  <si>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</si>
  <si>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</si>
  <si>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</si>
  <si>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</si>
  <si>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</si>
  <si>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</si>
  <si>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</si>
  <si>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</si>
  <si>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</si>
  <si>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</si>
  <si>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</si>
  <si>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</si>
  <si>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</si>
  <si>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</si>
  <si>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</si>
  <si>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</si>
  <si>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</si>
  <si>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</si>
  <si>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</si>
  <si>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</si>
  <si>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</si>
  <si>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</si>
  <si>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</si>
  <si>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</si>
  <si>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</si>
  <si>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</si>
  <si>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</si>
  <si>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</si>
  <si>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</si>
  <si>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</si>
  <si>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</si>
  <si>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</si>
  <si>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</si>
  <si>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</si>
  <si>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</si>
  <si>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</si>
  <si>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</si>
  <si>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</si>
  <si>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</si>
  <si>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</si>
  <si>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</si>
  <si>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</si>
  <si>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</si>
  <si>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</si>
  <si>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</si>
  <si>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</si>
  <si>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</si>
  <si>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</si>
  <si>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</si>
  <si>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</si>
  <si>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</si>
  <si>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</si>
  <si>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</si>
  <si>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</si>
  <si>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</si>
  <si>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</si>
  <si>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</si>
  <si>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</si>
  <si>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</si>
  <si>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</si>
  <si>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</si>
  <si>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</si>
  <si>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</si>
  <si>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</si>
  <si>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</si>
  <si>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</si>
  <si>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</si>
  <si>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</si>
  <si>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</si>
  <si>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</si>
  <si>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</si>
  <si>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</si>
  <si>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</si>
  <si>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</si>
  <si>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</si>
  <si>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</si>
  <si>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</si>
  <si>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</si>
  <si>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</si>
  <si>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</si>
  <si>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</si>
  <si>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</si>
  <si>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</si>
  <si>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</si>
  <si>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</si>
  <si>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</si>
  <si>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</si>
  <si>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</si>
  <si>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</si>
  <si>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</si>
  <si>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</si>
  <si>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</si>
  <si>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</si>
  <si>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</si>
  <si>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</si>
  <si>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</si>
  <si>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</si>
  <si>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</si>
  <si>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</si>
  <si>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</si>
  <si>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</si>
  <si>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</si>
  <si>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</si>
  <si>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</si>
  <si>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</si>
  <si>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</si>
  <si>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</si>
  <si>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</si>
  <si>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</si>
  <si>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</si>
  <si>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</si>
  <si>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</si>
  <si>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</si>
  <si>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</si>
  <si>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</si>
  <si>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</si>
  <si>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</si>
  <si>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</si>
  <si>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</si>
  <si>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</si>
  <si>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</si>
  <si>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</si>
  <si>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</si>
  <si>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</si>
  <si>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</si>
  <si>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</si>
  <si>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</si>
  <si>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</si>
  <si>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</si>
  <si>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</si>
  <si>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</si>
  <si>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</si>
  <si>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</si>
  <si>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</si>
  <si>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</si>
  <si>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</si>
  <si>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</si>
  <si>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</si>
  <si>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</si>
  <si>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</si>
  <si>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</si>
  <si>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</si>
  <si>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</si>
  <si>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</si>
  <si>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</si>
  <si>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</si>
  <si>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</si>
  <si>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</si>
  <si>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</si>
  <si>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</si>
  <si>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</si>
  <si>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</si>
  <si>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</si>
  <si>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</si>
  <si>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</si>
  <si>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</si>
  <si>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</si>
  <si>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</si>
  <si>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</si>
  <si>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</si>
  <si>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</si>
  <si>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</si>
  <si>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</si>
  <si>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</si>
  <si>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</si>
  <si>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</si>
  <si>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</si>
  <si>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</si>
  <si>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</si>
  <si>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</si>
  <si>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</si>
  <si>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</si>
  <si>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</si>
  <si>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</si>
  <si>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</si>
  <si>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</si>
  <si>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</si>
  <si>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</si>
  <si>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</si>
  <si>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</si>
  <si>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</si>
  <si>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</si>
  <si>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</si>
  <si>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</si>
  <si>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</si>
  <si>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</si>
  <si>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</si>
  <si>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</si>
  <si>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</si>
  <si>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</si>
  <si>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</si>
  <si>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</si>
  <si>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</si>
  <si>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</si>
  <si>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</si>
  <si>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</si>
  <si>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</si>
  <si>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</si>
  <si>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</si>
  <si>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</si>
  <si>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</si>
  <si>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</si>
  <si>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</si>
  <si>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</si>
  <si>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</si>
  <si>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</si>
  <si>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</si>
  <si>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</si>
  <si>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</si>
  <si>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</si>
  <si>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</si>
  <si>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</si>
  <si>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</si>
  <si>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</si>
  <si>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</si>
  <si>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</si>
  <si>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</si>
  <si>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</si>
  <si>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</si>
  <si>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</si>
  <si>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</si>
  <si>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</si>
  <si>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</si>
  <si>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</si>
  <si>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</si>
  <si>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</si>
  <si>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</si>
  <si>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</si>
  <si>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</si>
  <si>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</si>
  <si>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</si>
  <si>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</si>
  <si>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</si>
  <si>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</si>
  <si>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</si>
  <si>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</si>
  <si>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</si>
  <si>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</si>
  <si>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</si>
  <si>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</si>
  <si>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</si>
  <si>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</si>
  <si>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</si>
  <si>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</si>
  <si>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</si>
  <si>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</si>
  <si>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</si>
  <si>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</si>
  <si>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</si>
  <si>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</si>
  <si>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</si>
  <si>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</si>
  <si>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</si>
  <si>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</si>
  <si>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</si>
  <si>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</si>
  <si>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</si>
  <si>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</si>
  <si>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</si>
  <si>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</si>
  <si>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</si>
  <si>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</si>
  <si>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</si>
  <si>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</si>
  <si>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</si>
  <si>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</si>
  <si>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</si>
  <si>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</si>
  <si>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</si>
  <si>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</si>
  <si>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</si>
  <si>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</si>
  <si>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</si>
  <si>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</si>
  <si>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</si>
  <si>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</si>
  <si>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</si>
  <si>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</si>
  <si>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</si>
  <si>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</si>
  <si>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</si>
  <si>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</si>
  <si>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</si>
  <si>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</si>
  <si>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</si>
  <si>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</si>
  <si>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</si>
  <si>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</si>
  <si>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</si>
  <si>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</si>
  <si>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</si>
  <si>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</si>
  <si>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</si>
  <si>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</si>
  <si>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</si>
  <si>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</si>
  <si>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</si>
  <si>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</si>
  <si>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</si>
  <si>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</si>
  <si>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</si>
  <si>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</si>
  <si>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</si>
  <si>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</si>
  <si>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</si>
  <si>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</si>
  <si>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</si>
  <si>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</si>
  <si>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</si>
  <si>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</si>
  <si>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</si>
  <si>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</si>
  <si>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</si>
  <si>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</si>
  <si>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</si>
  <si>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</si>
  <si>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</si>
  <si>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</si>
  <si>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</si>
  <si>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</si>
  <si>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</si>
  <si>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</si>
  <si>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</si>
  <si>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</si>
  <si>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</si>
  <si>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</si>
  <si>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</si>
  <si>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</si>
  <si>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</si>
  <si>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</si>
  <si>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</si>
  <si>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</si>
  <si>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</si>
  <si>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</si>
  <si>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</si>
  <si>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</si>
  <si>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</si>
  <si>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</si>
  <si>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</si>
  <si>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</si>
  <si>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</si>
  <si>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</si>
  <si>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</si>
  <si>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</si>
  <si>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</si>
  <si>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</si>
  <si>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</si>
  <si>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</si>
  <si>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</si>
  <si>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</si>
  <si>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</si>
  <si>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</si>
  <si>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</si>
  <si>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</si>
  <si>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</si>
  <si>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</si>
  <si>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</si>
  <si>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</si>
  <si>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</si>
  <si>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</si>
  <si>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</si>
  <si>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</si>
  <si>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</si>
  <si>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</si>
  <si>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</si>
  <si>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</si>
  <si>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</si>
  <si>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</si>
  <si>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</si>
  <si>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</si>
  <si>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</si>
  <si>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</si>
  <si>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</si>
  <si>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</si>
  <si>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</si>
  <si>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</si>
  <si>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</si>
  <si>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</si>
  <si>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</si>
  <si>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</si>
  <si>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</si>
  <si>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</si>
  <si>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</si>
  <si>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</si>
  <si>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</si>
  <si>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</si>
  <si>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</si>
  <si>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</si>
  <si>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</si>
  <si>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</si>
  <si>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</si>
  <si>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</si>
  <si>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</si>
  <si>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</si>
  <si>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</si>
  <si>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</si>
  <si>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</si>
  <si>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</si>
  <si>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</si>
  <si>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</si>
  <si>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</si>
  <si>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</si>
  <si>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</si>
  <si>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</si>
  <si>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</si>
  <si>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</si>
  <si>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</si>
  <si>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</si>
  <si>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</si>
  <si>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</si>
  <si>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</si>
  <si>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</si>
  <si>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</si>
  <si>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</si>
  <si>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</si>
  <si>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</si>
  <si>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</si>
  <si>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</si>
  <si>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</si>
  <si>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</si>
  <si>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</si>
  <si>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</si>
  <si>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</si>
  <si>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</si>
  <si>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</si>
  <si>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</si>
  <si>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</si>
  <si>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</si>
  <si>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</si>
  <si>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</si>
  <si>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</si>
  <si>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</si>
  <si>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</si>
  <si>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</si>
  <si>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</si>
  <si>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</si>
  <si>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</si>
  <si>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</si>
  <si>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</si>
  <si>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</si>
  <si>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</si>
  <si>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</si>
  <si>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</si>
  <si>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</si>
  <si>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</si>
  <si>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</si>
  <si>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</si>
  <si>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</si>
  <si>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</si>
  <si>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</si>
  <si>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</si>
  <si>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</si>
  <si>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</si>
  <si>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</si>
  <si>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</si>
  <si>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</si>
  <si>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</si>
  <si>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</si>
  <si>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</si>
  <si>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</si>
  <si>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</si>
  <si>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</si>
  <si>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</si>
  <si>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</si>
  <si>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</si>
  <si>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</si>
  <si>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</si>
  <si>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</si>
  <si>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</si>
  <si>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</si>
  <si>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</si>
  <si>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</si>
  <si>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</si>
  <si>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</si>
  <si>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</si>
  <si>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</si>
  <si>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</si>
  <si>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</si>
  <si>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</si>
  <si>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</si>
  <si>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</si>
  <si>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</si>
  <si>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</si>
  <si>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</si>
  <si>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</si>
  <si>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</si>
  <si>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</si>
  <si>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</si>
  <si>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</si>
  <si>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</si>
  <si>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</si>
  <si>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</si>
  <si>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</si>
  <si>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</si>
  <si>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</si>
  <si>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</si>
  <si>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</si>
  <si>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</si>
  <si>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</si>
  <si>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</si>
  <si>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</si>
  <si>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</si>
  <si>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</si>
  <si>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</si>
  <si>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</si>
  <si>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</si>
  <si>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</si>
  <si>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</si>
  <si>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</si>
  <si>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</si>
  <si>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</si>
  <si>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</si>
  <si>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</si>
  <si>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</si>
  <si>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</si>
  <si>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</si>
  <si>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</si>
  <si>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</si>
  <si>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</si>
  <si>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</si>
  <si>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</si>
  <si>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</si>
  <si>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</si>
  <si>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</si>
  <si>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</si>
  <si>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</si>
  <si>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</si>
  <si>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</si>
  <si>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</si>
  <si>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</si>
  <si>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</si>
  <si>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</si>
  <si>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</si>
  <si>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</si>
  <si>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</si>
  <si>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</si>
  <si>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</si>
  <si>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</si>
  <si>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</si>
  <si>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</si>
  <si>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</si>
  <si>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</si>
  <si>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</si>
  <si>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</si>
  <si>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</si>
  <si>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</si>
  <si>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</si>
  <si>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</si>
  <si>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</si>
  <si>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</si>
  <si>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</si>
  <si>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</si>
  <si>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</si>
  <si>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</si>
  <si>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</si>
  <si>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</si>
  <si>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</si>
  <si>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</si>
  <si>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</si>
  <si>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</si>
  <si>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</si>
  <si>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</si>
  <si>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</si>
  <si>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</si>
  <si>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</si>
  <si>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</si>
  <si>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</si>
  <si>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</si>
  <si>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</si>
  <si>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</si>
  <si>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</si>
  <si>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</si>
  <si>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</si>
  <si>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</si>
  <si>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</si>
  <si>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</si>
  <si>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</si>
  <si>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</si>
  <si>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</si>
  <si>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</si>
  <si>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</si>
  <si>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</si>
  <si>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</si>
  <si>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</si>
  <si>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</si>
  <si>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</si>
  <si>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</si>
  <si>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</si>
  <si>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</si>
  <si>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</si>
  <si>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</si>
  <si>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</si>
  <si>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</si>
  <si>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</si>
  <si>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</si>
  <si>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</si>
  <si>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</si>
  <si>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</si>
  <si>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</si>
  <si>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</si>
  <si>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</si>
  <si>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</si>
  <si>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</si>
  <si>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</si>
  <si>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</si>
  <si>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</si>
  <si>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</si>
  <si>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</si>
  <si>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</si>
  <si>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</si>
  <si>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</si>
  <si>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</si>
  <si>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</si>
  <si>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</si>
  <si>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</si>
  <si>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</si>
  <si>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</si>
  <si>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</si>
  <si>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</si>
  <si>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</si>
  <si>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</si>
  <si>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</si>
  <si>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</si>
  <si>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</si>
  <si>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</si>
  <si>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</si>
  <si>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</si>
  <si>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</si>
  <si>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</si>
  <si>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</si>
  <si>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</si>
  <si>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</si>
  <si>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</si>
  <si>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</si>
  <si>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</si>
  <si>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</si>
  <si>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</si>
  <si>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</si>
  <si>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</si>
  <si>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</si>
  <si>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</si>
  <si>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</si>
  <si>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</si>
  <si>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</si>
  <si>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</si>
  <si>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</si>
  <si>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</si>
  <si>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</si>
  <si>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</si>
  <si>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</si>
  <si>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</si>
  <si>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</si>
  <si>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</si>
  <si>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</si>
  <si>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</si>
  <si>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</si>
  <si>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</si>
  <si>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</si>
  <si>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</si>
  <si>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</si>
  <si>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</si>
  <si>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</si>
  <si>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</si>
  <si>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</si>
  <si>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</si>
  <si>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</si>
  <si>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</si>
  <si>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</si>
  <si>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</si>
  <si>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</si>
  <si>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</si>
  <si>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</si>
  <si>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</si>
  <si>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</si>
  <si>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</si>
  <si>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</si>
  <si>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</si>
  <si>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</si>
  <si>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</si>
  <si>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</si>
  <si>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</si>
  <si>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</si>
  <si>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</si>
  <si>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</si>
  <si>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</si>
  <si>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</si>
  <si>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</si>
  <si>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</si>
  <si>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</si>
  <si>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</si>
  <si>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</si>
  <si>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</si>
  <si>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</si>
  <si>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</si>
  <si>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</si>
  <si>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</si>
  <si>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</si>
  <si>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</si>
  <si>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</si>
  <si>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</si>
  <si>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</si>
  <si>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</si>
  <si>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</si>
  <si>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</si>
  <si>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</si>
  <si>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</si>
  <si>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</si>
  <si>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</si>
  <si>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</si>
  <si>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</si>
  <si>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</si>
  <si>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</si>
  <si>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</si>
  <si>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</si>
  <si>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</si>
  <si>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</si>
  <si>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</si>
  <si>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</si>
  <si>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</si>
  <si>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</si>
  <si>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</si>
  <si>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</si>
  <si>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</si>
  <si>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</si>
  <si>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</si>
  <si>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</si>
  <si>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</si>
  <si>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</si>
  <si>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</si>
  <si>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</si>
  <si>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</si>
  <si>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</si>
  <si>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</si>
  <si>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</si>
  <si>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</si>
  <si>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</si>
  <si>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</si>
  <si>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</si>
  <si>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</si>
  <si>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</si>
  <si>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</si>
  <si>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</si>
  <si>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</si>
  <si>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</si>
  <si>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</si>
  <si>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</si>
  <si>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</si>
  <si>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</si>
  <si>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</si>
  <si>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</si>
  <si>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</si>
  <si>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</si>
  <si>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</si>
  <si>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</si>
  <si>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</si>
  <si>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</si>
  <si>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</si>
  <si>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</si>
  <si>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</si>
  <si>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</si>
  <si>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</si>
  <si>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</si>
  <si>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</si>
  <si>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</si>
  <si>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</si>
  <si>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</si>
  <si>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</si>
  <si>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</si>
  <si>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</si>
  <si>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</si>
  <si>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</si>
  <si>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</si>
  <si>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</si>
  <si>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</si>
  <si>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</si>
  <si>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</si>
  <si>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</si>
  <si>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</si>
  <si>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</si>
  <si>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</si>
  <si>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</si>
  <si>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</si>
  <si>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</si>
  <si>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</si>
  <si>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</si>
  <si>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</si>
  <si>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</si>
  <si>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</si>
  <si>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</si>
  <si>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</si>
  <si>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</si>
  <si>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</si>
  <si>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</si>
  <si>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</si>
  <si>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</si>
  <si>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</si>
  <si>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</si>
  <si>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</si>
  <si>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</si>
  <si>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</si>
  <si>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</si>
  <si>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</si>
  <si>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</si>
  <si>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</si>
  <si>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</si>
  <si>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</si>
  <si>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</si>
  <si>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</si>
  <si>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</si>
  <si>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</si>
  <si>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</si>
  <si>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</si>
  <si>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</si>
  <si>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</si>
  <si>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</si>
  <si>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</si>
  <si>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</si>
  <si>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</si>
  <si>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</si>
  <si>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</si>
  <si>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</si>
  <si>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</si>
  <si>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</si>
  <si>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</si>
  <si>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</si>
  <si>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</si>
  <si>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</si>
  <si>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</si>
  <si>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</si>
  <si>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</si>
  <si>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</si>
  <si>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</si>
  <si>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</si>
  <si>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</si>
  <si>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</si>
  <si>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</si>
  <si>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</si>
  <si>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</si>
  <si>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</si>
  <si>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</si>
  <si>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</si>
  <si>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</si>
  <si>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</si>
  <si>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</si>
  <si>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</si>
  <si>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</si>
  <si>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</si>
  <si>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</si>
  <si>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</si>
  <si>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</si>
  <si>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</si>
  <si>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</si>
  <si>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</si>
  <si>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</si>
  <si>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</si>
  <si>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</si>
  <si>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</si>
  <si>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</si>
  <si>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</si>
  <si>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</si>
  <si>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</si>
  <si>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</si>
  <si>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</si>
  <si>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</si>
  <si>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</si>
  <si>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</si>
  <si>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</si>
  <si>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</si>
  <si>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</si>
  <si>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</si>
  <si>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</si>
  <si>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</si>
  <si>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</si>
  <si>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</si>
  <si>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</si>
  <si>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</si>
  <si>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</si>
  <si>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</si>
  <si>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</si>
  <si>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</si>
  <si>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</si>
  <si>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</si>
  <si>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</si>
  <si>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</si>
  <si>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</si>
  <si>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</si>
  <si>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</si>
  <si>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</si>
  <si>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</si>
  <si>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</si>
  <si>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</si>
  <si>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</si>
  <si>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</si>
  <si>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</si>
  <si>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</si>
  <si>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</si>
  <si>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</si>
  <si>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</si>
  <si>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</si>
  <si>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</si>
  <si>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</si>
  <si>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</si>
  <si>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</si>
  <si>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</si>
  <si>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</si>
  <si>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</si>
  <si>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</si>
  <si>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</si>
  <si>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</si>
  <si>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</si>
  <si>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</si>
  <si>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</si>
  <si>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</si>
  <si>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</si>
  <si>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</si>
  <si>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</si>
  <si>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</si>
  <si>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</si>
  <si>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</si>
  <si>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</si>
  <si>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</si>
  <si>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</si>
  <si>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</si>
  <si>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</si>
  <si>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</si>
  <si>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</si>
  <si>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</si>
  <si>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</si>
  <si>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</si>
  <si>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</si>
  <si>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</si>
  <si>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</si>
  <si>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</si>
  <si>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</si>
  <si>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</si>
  <si>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</si>
  <si>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</si>
  <si>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</si>
  <si>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</si>
  <si>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</si>
  <si>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</si>
  <si>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</si>
  <si>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</si>
  <si>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</si>
  <si>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</si>
  <si>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</si>
  <si>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</si>
  <si>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</si>
  <si>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</si>
  <si>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</si>
  <si>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</si>
  <si>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</si>
  <si>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</si>
  <si>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</si>
  <si>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</si>
  <si>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</si>
  <si>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</si>
  <si>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</si>
  <si>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</si>
  <si>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</si>
  <si>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</si>
  <si>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</si>
  <si>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</si>
  <si>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</si>
  <si>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</si>
  <si>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</si>
  <si>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</si>
  <si>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</si>
  <si>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</si>
  <si>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</si>
  <si>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</si>
  <si>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</si>
  <si>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</si>
  <si>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</si>
  <si>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</si>
  <si>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</si>
  <si>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</si>
  <si>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</si>
  <si>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</si>
  <si>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</si>
  <si>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</si>
  <si>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</si>
  <si>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</si>
  <si>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</si>
  <si>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</si>
  <si>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</si>
  <si>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</si>
  <si>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</si>
  <si>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</si>
  <si>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</si>
  <si>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</si>
  <si>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</si>
  <si>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</si>
  <si>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</si>
  <si>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</si>
  <si>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</si>
  <si>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</si>
  <si>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</si>
  <si>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</si>
  <si>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</si>
  <si>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</si>
  <si>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</si>
  <si>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</si>
  <si>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</si>
  <si>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</si>
  <si>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</si>
  <si>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</si>
  <si>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</si>
  <si>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</si>
  <si>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</si>
  <si>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</si>
  <si>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</si>
  <si>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</si>
  <si>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</si>
  <si>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</si>
  <si>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</si>
  <si>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</si>
  <si>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</si>
  <si>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</si>
  <si>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</si>
  <si>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</si>
  <si>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</si>
  <si>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</si>
  <si>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</si>
  <si>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</si>
  <si>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</si>
  <si>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</si>
  <si>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</si>
  <si>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</si>
  <si>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</si>
  <si>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</si>
  <si>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</si>
  <si>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</si>
  <si>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</si>
  <si>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</si>
  <si>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</si>
  <si>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</si>
  <si>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</si>
  <si>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</si>
  <si>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</si>
  <si>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</si>
  <si>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</si>
  <si>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</si>
  <si>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</si>
  <si>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</si>
  <si>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</si>
  <si>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</si>
  <si>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</si>
  <si>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</si>
  <si>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</si>
  <si>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</si>
  <si>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</si>
  <si>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</si>
  <si>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</si>
  <si>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</si>
  <si>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</si>
  <si>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</si>
  <si>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</si>
  <si>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</si>
  <si>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</si>
  <si>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</si>
  <si>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</si>
  <si>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</si>
  <si>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</si>
  <si>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</si>
  <si>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</si>
  <si>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</si>
  <si>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</si>
  <si>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</si>
  <si>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</si>
  <si>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</si>
  <si>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</si>
  <si>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</si>
  <si>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</si>
  <si>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</si>
  <si>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</si>
  <si>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</si>
  <si>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</si>
  <si>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</si>
  <si>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</si>
  <si>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</si>
  <si>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</si>
  <si>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</si>
  <si>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</si>
  <si>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</si>
  <si>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</si>
  <si>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</si>
  <si>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</si>
  <si>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</si>
  <si>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</si>
  <si>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</si>
  <si>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</si>
  <si>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</si>
  <si>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</si>
  <si>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</si>
  <si>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</si>
  <si>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</si>
  <si>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</si>
  <si>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</si>
  <si>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</si>
  <si>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</si>
  <si>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</si>
  <si>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</si>
  <si>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</si>
  <si>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</si>
  <si>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</si>
  <si>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</si>
  <si>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</si>
  <si>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</si>
  <si>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</si>
  <si>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</si>
  <si>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</si>
  <si>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</si>
  <si>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</si>
  <si>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</si>
  <si>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</si>
  <si>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</si>
  <si>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</si>
  <si>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</si>
  <si>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</si>
  <si>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</si>
  <si>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</si>
  <si>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</si>
  <si>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</si>
  <si>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</si>
  <si>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</si>
  <si>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</si>
  <si>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</si>
  <si>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</si>
  <si>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</si>
  <si>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</si>
  <si>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</si>
  <si>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</si>
  <si>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</si>
  <si>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</si>
  <si>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</si>
  <si>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</si>
  <si>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</si>
  <si>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</si>
  <si>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</si>
  <si>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</si>
  <si>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</si>
  <si>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</si>
  <si>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</si>
  <si>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</si>
  <si>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</si>
  <si>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</si>
  <si>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</si>
  <si>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</si>
  <si>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</si>
  <si>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</si>
  <si>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</si>
  <si>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</si>
  <si>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</si>
  <si>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</si>
  <si>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</si>
  <si>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</si>
  <si>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</si>
  <si>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</si>
  <si>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</si>
  <si>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</si>
  <si>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</si>
  <si>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</si>
  <si>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</si>
  <si>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</si>
  <si>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</si>
  <si>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</si>
  <si>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</si>
  <si>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</si>
  <si>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</si>
  <si>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</si>
  <si>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</si>
  <si>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</si>
  <si>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</si>
  <si>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</si>
  <si>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</si>
  <si>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</si>
  <si>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</si>
  <si>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</si>
  <si>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</si>
  <si>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</si>
  <si>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</si>
  <si>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</si>
  <si>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</si>
  <si>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</si>
  <si>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</si>
  <si>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</si>
  <si>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</si>
  <si>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</si>
  <si>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</si>
  <si>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</si>
  <si>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</si>
  <si>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</si>
  <si>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</si>
  <si>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</si>
  <si>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</si>
  <si>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</si>
  <si>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</si>
  <si>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</si>
  <si>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</si>
  <si>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</si>
  <si>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</si>
  <si>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</si>
  <si>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</si>
  <si>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</si>
  <si>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</si>
  <si>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</si>
  <si>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</si>
  <si>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</si>
  <si>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</si>
  <si>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</si>
  <si>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</si>
  <si>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</si>
  <si>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</si>
  <si>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</si>
  <si>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</si>
  <si>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</si>
  <si>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</si>
  <si>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</si>
  <si>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</si>
  <si>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</si>
  <si>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</si>
  <si>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</si>
  <si>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</si>
  <si>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</si>
  <si>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</si>
  <si>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</si>
  <si>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</si>
  <si>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</si>
  <si>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</si>
  <si>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</si>
  <si>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</si>
  <si>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</si>
  <si>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</si>
  <si>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</si>
  <si>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</si>
  <si>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</si>
  <si>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</si>
  <si>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</si>
  <si>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</si>
  <si>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</si>
  <si>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</si>
  <si>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</si>
  <si>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</si>
  <si>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</si>
  <si>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</si>
  <si>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</si>
  <si>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</si>
  <si>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</si>
  <si>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</si>
  <si>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</si>
  <si>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</si>
  <si>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</si>
  <si>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</si>
  <si>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</si>
  <si>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</si>
  <si>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</si>
  <si>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</si>
  <si>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</si>
  <si>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</si>
  <si>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</si>
  <si>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</si>
  <si>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</si>
  <si>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</si>
  <si>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</si>
  <si>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</si>
  <si>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</si>
  <si>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</si>
  <si>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</si>
  <si>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</si>
  <si>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</si>
  <si>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</si>
  <si>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</si>
  <si>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</si>
  <si>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</si>
  <si>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</si>
  <si>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</si>
  <si>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</si>
  <si>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</si>
  <si>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</si>
  <si>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</si>
  <si>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</si>
  <si>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</si>
  <si>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</si>
  <si>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</si>
  <si>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</si>
  <si>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</si>
  <si>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</si>
  <si>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</si>
  <si>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</si>
  <si>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</si>
  <si>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</si>
  <si>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</si>
  <si>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</si>
  <si>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</si>
  <si>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</si>
  <si>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</si>
  <si>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</si>
  <si>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</si>
  <si>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</si>
  <si>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</si>
  <si>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</si>
  <si>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</si>
  <si>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</si>
  <si>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</si>
  <si>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</si>
  <si>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</si>
  <si>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</si>
  <si>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</si>
  <si>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</si>
  <si>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</si>
  <si>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</si>
  <si>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</si>
  <si>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</si>
  <si>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</si>
  <si>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</si>
  <si>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</si>
  <si>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</si>
  <si>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</si>
  <si>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</si>
  <si>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</si>
  <si>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</si>
  <si>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</si>
  <si>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</si>
  <si>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</si>
  <si>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</si>
  <si>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</si>
  <si>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</si>
  <si>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</si>
  <si>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</si>
  <si>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</si>
  <si>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</si>
  <si>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</si>
  <si>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</si>
  <si>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</si>
  <si>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</si>
  <si>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</si>
  <si>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</si>
  <si>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</si>
  <si>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</si>
  <si>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</si>
  <si>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</si>
  <si>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</si>
  <si>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</si>
  <si>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</si>
  <si>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</si>
  <si>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</si>
  <si>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</si>
  <si>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</si>
  <si>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</si>
  <si>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</si>
  <si>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</si>
  <si>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</si>
  <si>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</si>
  <si>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</si>
  <si>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</si>
  <si>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</si>
  <si>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</si>
  <si>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</si>
  <si>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</si>
  <si>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</si>
  <si>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</si>
  <si>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</si>
  <si>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</si>
  <si>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</si>
  <si>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</si>
  <si>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</si>
  <si>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</si>
  <si>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</si>
  <si>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</si>
  <si>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</si>
  <si>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</si>
  <si>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</si>
  <si>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</si>
  <si>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</si>
  <si>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</si>
  <si>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</si>
  <si>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</si>
  <si>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</si>
  <si>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</si>
  <si>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</si>
  <si>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</si>
  <si>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</si>
  <si>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</si>
  <si>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</si>
  <si>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</si>
  <si>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</si>
  <si>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</si>
  <si>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</si>
  <si>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</si>
  <si>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</si>
  <si>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</si>
  <si>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</si>
  <si>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</si>
  <si>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</si>
  <si>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</si>
  <si>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</si>
  <si>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</si>
  <si>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</si>
  <si>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</si>
  <si>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</si>
  <si>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</si>
  <si>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</si>
  <si>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</si>
  <si>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</si>
  <si>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</si>
  <si>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</si>
  <si>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</si>
  <si>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</si>
  <si>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</si>
  <si>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</si>
  <si>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</si>
  <si>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</si>
  <si>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</si>
  <si>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</si>
  <si>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</si>
  <si>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</si>
  <si>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</si>
  <si>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</si>
  <si>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</si>
  <si>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</si>
  <si>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</si>
  <si>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</si>
  <si>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</si>
  <si>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</si>
  <si>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</si>
  <si>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</si>
  <si>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</si>
  <si>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</si>
  <si>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</si>
  <si>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</si>
  <si>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</si>
  <si>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</si>
  <si>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</si>
  <si>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</si>
  <si>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</si>
  <si>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</si>
  <si>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</si>
  <si>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</si>
  <si>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</si>
  <si>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</si>
  <si>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</si>
  <si>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</si>
  <si>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</si>
  <si>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</si>
  <si>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</si>
  <si>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</si>
  <si>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</si>
  <si>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</si>
  <si>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</si>
  <si>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</si>
  <si>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</si>
  <si>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</si>
  <si>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</si>
  <si>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</si>
  <si>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</si>
  <si>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</si>
  <si>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</si>
  <si>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</si>
  <si>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</si>
  <si>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</si>
  <si>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</si>
  <si>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</si>
  <si>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</si>
  <si>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</si>
  <si>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</si>
  <si>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</si>
  <si>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</si>
  <si>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</si>
  <si>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</si>
  <si>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</si>
  <si>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</si>
  <si>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</si>
  <si>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</si>
  <si>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</si>
  <si>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</si>
  <si>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</si>
  <si>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</si>
  <si>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</si>
  <si>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</si>
  <si>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</si>
  <si>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</si>
  <si>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</si>
  <si>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</si>
  <si>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</si>
  <si>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</si>
  <si>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</si>
  <si>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</si>
  <si>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</si>
  <si>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</si>
  <si>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</si>
  <si>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</si>
  <si>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</si>
  <si>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</si>
  <si>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</si>
  <si>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</si>
  <si>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</si>
  <si>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</si>
  <si>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</si>
  <si>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</si>
  <si>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</si>
  <si>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</si>
  <si>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</si>
  <si>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</si>
  <si>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</si>
  <si>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</si>
  <si>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</si>
  <si>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</si>
  <si>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</si>
  <si>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</si>
  <si>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</si>
  <si>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</si>
  <si>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</si>
  <si>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</si>
  <si>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</si>
  <si>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</si>
  <si>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</si>
  <si>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</si>
  <si>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</si>
  <si>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</si>
  <si>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</si>
  <si>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</si>
  <si>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</si>
  <si>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</si>
  <si>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</si>
  <si>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</si>
  <si>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</si>
  <si>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</si>
  <si>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</si>
  <si>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</si>
  <si>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</si>
  <si>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</si>
  <si>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</si>
  <si>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</si>
  <si>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</si>
  <si>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</si>
  <si>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</si>
  <si>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</si>
  <si>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</si>
  <si>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</si>
  <si>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</si>
  <si>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</si>
  <si>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</si>
  <si>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</si>
  <si>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</si>
  <si>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</si>
  <si>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</si>
  <si>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</si>
  <si>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</si>
  <si>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</si>
  <si>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</si>
  <si>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</si>
  <si>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</si>
  <si>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</si>
  <si>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</si>
  <si>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</si>
  <si>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</si>
  <si>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</si>
  <si>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</si>
  <si>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</si>
  <si>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</si>
  <si>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</si>
  <si>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</si>
  <si>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</si>
  <si>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</si>
  <si>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</si>
  <si>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</si>
  <si>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</si>
  <si>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</si>
  <si>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</si>
  <si>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</si>
  <si>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</si>
  <si>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</si>
  <si>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</si>
  <si>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</si>
  <si>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</si>
  <si>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</si>
  <si>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</si>
  <si>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</si>
  <si>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</si>
  <si>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</si>
  <si>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</si>
  <si>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</si>
  <si>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</si>
  <si>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</si>
  <si>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</si>
  <si>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</si>
  <si>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</si>
  <si>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</si>
  <si>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</si>
  <si>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</si>
  <si>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</si>
  <si>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</si>
  <si>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</si>
  <si>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</si>
  <si>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</si>
  <si>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</si>
  <si>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</si>
  <si>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</si>
  <si>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</si>
  <si>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</si>
  <si>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</si>
  <si>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</si>
  <si>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</si>
  <si>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</si>
  <si>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</si>
  <si>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</si>
  <si>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</si>
  <si>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</si>
  <si>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</si>
  <si>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</si>
  <si>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</si>
  <si>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</si>
  <si>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</si>
  <si>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</si>
  <si>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</si>
  <si>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</si>
  <si>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</si>
  <si>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</si>
  <si>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</si>
  <si>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</si>
  <si>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</si>
  <si>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</si>
  <si>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</si>
  <si>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</si>
  <si>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</si>
  <si>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</si>
  <si>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</si>
  <si>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</si>
  <si>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</si>
  <si>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</si>
  <si>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</si>
  <si>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</si>
  <si>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</si>
  <si>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</si>
  <si>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</si>
  <si>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</si>
  <si>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</si>
  <si>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</si>
  <si>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</si>
  <si>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</si>
  <si>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</si>
  <si>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</si>
  <si>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</si>
  <si>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</si>
  <si>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</si>
  <si>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</si>
  <si>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</si>
  <si>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</si>
  <si>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</si>
  <si>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</si>
  <si>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</si>
  <si>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</si>
  <si>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</si>
  <si>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</si>
  <si>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</si>
  <si>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</si>
  <si>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</si>
  <si>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</si>
  <si>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</si>
  <si>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</si>
  <si>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</si>
  <si>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</si>
  <si>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</si>
  <si>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</si>
  <si>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</si>
  <si>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</si>
  <si>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</si>
  <si>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</si>
  <si>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</si>
  <si>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</si>
  <si>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</si>
  <si>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</si>
  <si>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</si>
  <si>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</si>
  <si>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</si>
  <si>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</si>
  <si>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</si>
  <si>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</si>
  <si>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</si>
  <si>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</si>
  <si>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</si>
  <si>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</si>
  <si>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</si>
  <si>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</si>
  <si>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</si>
  <si>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</si>
  <si>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</si>
  <si>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</si>
  <si>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</si>
  <si>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</si>
  <si>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</si>
  <si>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</si>
  <si>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</si>
  <si>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</si>
  <si>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</si>
  <si>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</si>
  <si>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</si>
  <si>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</si>
  <si>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</si>
  <si>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</si>
  <si>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</si>
  <si>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</si>
  <si>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</si>
  <si>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</si>
  <si>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</si>
  <si>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</si>
  <si>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</si>
  <si>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</si>
  <si>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</si>
  <si>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</si>
  <si>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</si>
  <si>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</si>
  <si>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</si>
  <si>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</si>
  <si>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</si>
  <si>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</si>
  <si>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</si>
  <si>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</si>
  <si>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</si>
  <si>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</si>
  <si>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</si>
  <si>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</si>
  <si>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</si>
  <si>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</si>
  <si>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</si>
  <si>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</si>
  <si>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</si>
  <si>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</si>
  <si>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</si>
  <si>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</si>
  <si>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</si>
  <si>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</si>
  <si>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</si>
  <si>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</si>
  <si>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</si>
  <si>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</si>
  <si>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</si>
  <si>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</si>
  <si>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</si>
  <si>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</si>
  <si>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</si>
  <si>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</si>
  <si>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</si>
  <si>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</si>
  <si>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</si>
  <si>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</si>
  <si>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</si>
  <si>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</si>
  <si>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</si>
  <si>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</si>
  <si>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</si>
  <si>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</si>
  <si>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</si>
  <si>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</si>
  <si>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</si>
  <si>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</si>
  <si>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</si>
  <si>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</si>
  <si>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</si>
  <si>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</si>
  <si>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</si>
  <si>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</si>
  <si>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</si>
  <si>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</si>
  <si>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</si>
  <si>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</si>
  <si>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</si>
  <si>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</si>
  <si>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</si>
  <si>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</si>
  <si>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</si>
  <si>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</si>
  <si>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</si>
  <si>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</si>
  <si>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</si>
  <si>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</si>
  <si>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</si>
  <si>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</si>
  <si>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</si>
  <si>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</si>
  <si>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</si>
  <si>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</si>
  <si>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</si>
  <si>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</si>
  <si>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</si>
  <si>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</si>
  <si>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</si>
  <si>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</si>
  <si>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</si>
  <si>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</si>
  <si>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</si>
  <si>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</si>
  <si>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</si>
  <si>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</si>
  <si>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</si>
  <si>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</si>
  <si>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</si>
  <si>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</si>
  <si>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</si>
  <si>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</si>
  <si>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</si>
  <si>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</si>
  <si>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</si>
  <si>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</si>
  <si>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</si>
  <si>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</si>
  <si>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</si>
  <si>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</si>
  <si>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</si>
  <si>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</si>
  <si>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</si>
  <si>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</si>
  <si>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</si>
  <si>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</si>
  <si>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</si>
  <si>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</si>
  <si>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</si>
  <si>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</si>
  <si>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</si>
  <si>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</si>
  <si>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</si>
  <si>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</si>
  <si>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</si>
  <si>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</si>
  <si>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</si>
  <si>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</si>
  <si>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</si>
  <si>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</si>
  <si>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</si>
  <si>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</si>
  <si>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</si>
  <si>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</si>
  <si>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</si>
  <si>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</si>
  <si>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</si>
  <si>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</si>
  <si>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</si>
  <si>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</si>
  <si>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</si>
  <si>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</si>
  <si>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</si>
  <si>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</si>
  <si>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</si>
  <si>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</si>
  <si>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</si>
  <si>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</si>
  <si>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</si>
  <si>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</si>
  <si>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</si>
  <si>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</si>
  <si>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</si>
  <si>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</si>
  <si>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</si>
  <si>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</si>
  <si>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</si>
  <si>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</si>
  <si>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</si>
  <si>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</si>
  <si>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</si>
  <si>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</si>
  <si>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</si>
  <si>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</si>
  <si>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</si>
  <si>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</si>
  <si>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</si>
  <si>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</si>
  <si>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</si>
  <si>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</si>
  <si>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</si>
  <si>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</si>
  <si>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</si>
  <si>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</si>
  <si>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</si>
  <si>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</si>
  <si>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</si>
  <si>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</si>
  <si>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</si>
  <si>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</si>
  <si>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</si>
  <si>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</si>
  <si>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</si>
  <si>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</si>
  <si>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</si>
  <si>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</si>
  <si>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</si>
  <si>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</si>
  <si>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</si>
  <si>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</si>
  <si>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</si>
  <si>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</si>
  <si>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</si>
  <si>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</si>
  <si>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</si>
  <si>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</si>
  <si>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</si>
  <si>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</si>
  <si>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</si>
  <si>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</si>
  <si>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</si>
  <si>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</si>
  <si>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</si>
  <si>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</si>
  <si>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</si>
  <si>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</si>
  <si>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</si>
  <si>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</si>
  <si>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</si>
  <si>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</si>
  <si>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</si>
  <si>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</si>
  <si>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</si>
  <si>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</si>
  <si>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</si>
  <si>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</si>
  <si>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</si>
  <si>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</si>
  <si>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</si>
  <si>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</si>
  <si>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</si>
  <si>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</si>
  <si>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</si>
  <si>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</si>
  <si>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</si>
  <si>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</si>
  <si>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</si>
  <si>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</si>
  <si>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</si>
  <si>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</si>
  <si>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</si>
  <si>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</si>
  <si>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</si>
  <si>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</si>
  <si>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</si>
  <si>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</si>
  <si>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</si>
  <si>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</si>
  <si>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</si>
  <si>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</si>
  <si>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</si>
  <si>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</si>
  <si>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</si>
  <si>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</si>
  <si>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</si>
  <si>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</si>
  <si>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</si>
  <si>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</si>
  <si>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</si>
  <si>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</si>
  <si>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</si>
  <si>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</si>
  <si>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</si>
  <si>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</si>
  <si>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</si>
  <si>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</si>
  <si>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</si>
  <si>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</si>
  <si>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</si>
  <si>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</si>
  <si>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</si>
  <si>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</si>
  <si>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</si>
  <si>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</si>
  <si>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</si>
  <si>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</si>
  <si>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</si>
  <si>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</si>
  <si>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</si>
  <si>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</si>
  <si>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</si>
  <si>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</si>
  <si>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</si>
  <si>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</si>
  <si>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</si>
  <si>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</si>
  <si>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</si>
  <si>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</si>
  <si>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</si>
  <si>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</si>
  <si>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</si>
  <si>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</si>
  <si>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</si>
  <si>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</si>
  <si>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</si>
  <si>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</si>
  <si>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</si>
  <si>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</si>
  <si>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</si>
  <si>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</si>
  <si>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</si>
  <si>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</si>
  <si>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</si>
  <si>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</si>
  <si>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</si>
  <si>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</si>
  <si>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</si>
  <si>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</si>
  <si>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</si>
  <si>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</si>
  <si>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</si>
  <si>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</si>
  <si>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</si>
  <si>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</si>
  <si>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</si>
  <si>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</si>
  <si>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</si>
  <si>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</si>
  <si>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</si>
  <si>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</si>
  <si>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</si>
  <si>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</si>
  <si>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</si>
  <si>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</si>
  <si>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</si>
  <si>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</si>
  <si>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</si>
  <si>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</si>
  <si>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</si>
  <si>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</si>
  <si>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</si>
  <si>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</si>
  <si>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</si>
  <si>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</si>
  <si>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</si>
  <si>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</si>
  <si>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</si>
  <si>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</si>
  <si>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</si>
  <si>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</si>
  <si>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</si>
  <si>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</si>
  <si>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</si>
  <si>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</si>
  <si>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</si>
  <si>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</si>
  <si>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</si>
  <si>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</si>
  <si>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</si>
  <si>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</si>
  <si>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</si>
  <si>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</si>
  <si>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</si>
  <si>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</si>
  <si>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</si>
  <si>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</si>
  <si>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</si>
  <si>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</si>
  <si>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</si>
  <si>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</si>
  <si>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</si>
  <si>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</si>
  <si>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</si>
  <si>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</si>
  <si>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</si>
  <si>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</si>
  <si>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</si>
  <si>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</si>
  <si>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</si>
  <si>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</si>
  <si>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</si>
  <si>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</si>
  <si>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</si>
  <si>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</si>
  <si>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</si>
  <si>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</si>
  <si>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</si>
  <si>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</si>
  <si>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</si>
  <si>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</si>
  <si>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</si>
  <si>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</si>
  <si>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</si>
  <si>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</si>
  <si>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</si>
  <si>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</si>
  <si>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</si>
  <si>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</si>
  <si>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</si>
  <si>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</si>
  <si>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</si>
  <si>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</si>
  <si>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</si>
  <si>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</si>
  <si>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</si>
  <si>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</si>
  <si>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</si>
  <si>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</si>
  <si>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</si>
  <si>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</si>
  <si>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</si>
  <si>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</si>
  <si>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</si>
  <si>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</si>
  <si>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</si>
  <si>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</si>
  <si>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</si>
  <si>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</si>
  <si>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</si>
  <si>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</si>
  <si>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</si>
  <si>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</si>
  <si>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</si>
  <si>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</si>
  <si>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</si>
  <si>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</si>
  <si>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</si>
  <si>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</si>
  <si>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</si>
  <si>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</si>
  <si>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</si>
  <si>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</si>
  <si>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</si>
  <si>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</si>
  <si>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</si>
  <si>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</si>
  <si>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</si>
  <si>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</si>
  <si>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</si>
  <si>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</si>
  <si>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</si>
  <si>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</si>
  <si>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</si>
  <si>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</si>
  <si>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</si>
  <si>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</si>
  <si>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</si>
  <si>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</si>
  <si>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</si>
  <si>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</si>
  <si>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</si>
  <si>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</si>
  <si>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</si>
  <si>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</si>
  <si>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</si>
  <si>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</si>
  <si>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</si>
  <si>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</si>
  <si>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</si>
  <si>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</si>
  <si>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</si>
  <si>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</si>
  <si>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</si>
  <si>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</si>
  <si>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</si>
  <si>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</si>
  <si>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</si>
  <si>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</si>
  <si>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</si>
  <si>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</si>
  <si>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</si>
  <si>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</si>
  <si>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</si>
  <si>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</si>
  <si>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</si>
  <si>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</si>
  <si>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</si>
  <si>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</si>
  <si>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</si>
  <si>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</si>
  <si>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</si>
  <si>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</si>
  <si>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</si>
  <si>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</si>
  <si>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</si>
  <si>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</si>
  <si>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</si>
  <si>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</si>
  <si>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</si>
  <si>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</si>
  <si>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</si>
  <si>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</si>
  <si>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</si>
  <si>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</si>
  <si>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</si>
  <si>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</si>
  <si>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</si>
  <si>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</si>
  <si>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</si>
  <si>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</si>
  <si>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</si>
  <si>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</si>
  <si>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</si>
  <si>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</si>
  <si>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</si>
  <si>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</si>
  <si>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</si>
  <si>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</si>
  <si>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</si>
  <si>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</si>
  <si>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</si>
  <si>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</si>
  <si>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</si>
  <si>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</si>
  <si>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</si>
  <si>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</si>
  <si>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</si>
  <si>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</si>
  <si>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</si>
  <si>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</si>
  <si>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</si>
  <si>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</si>
  <si>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</si>
  <si>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</si>
  <si>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</si>
  <si>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</si>
  <si>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</si>
  <si>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</si>
  <si>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</si>
  <si>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</si>
  <si>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</si>
  <si>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</si>
  <si>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</si>
  <si>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</si>
  <si>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</si>
  <si>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</si>
  <si>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</si>
  <si>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</si>
  <si>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</si>
  <si>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</si>
  <si>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</si>
  <si>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</si>
  <si>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</si>
  <si>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</si>
  <si>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</si>
  <si>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</si>
  <si>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</si>
  <si>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</si>
  <si>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</si>
  <si>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</si>
  <si>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</si>
  <si>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</si>
  <si>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</si>
  <si>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</si>
  <si>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</si>
  <si>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</si>
  <si>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</si>
  <si>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</si>
  <si>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</si>
  <si>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</si>
  <si>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</si>
  <si>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</si>
  <si>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</si>
  <si>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</si>
  <si>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</si>
  <si>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</si>
  <si>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</si>
  <si>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</si>
  <si>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</si>
  <si>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</si>
  <si>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</si>
  <si>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</si>
  <si>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</si>
  <si>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</si>
  <si>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</si>
  <si>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</si>
  <si>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</si>
  <si>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</si>
  <si>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</si>
  <si>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</si>
  <si>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</si>
  <si>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</si>
  <si>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</si>
  <si>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</si>
  <si>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</si>
  <si>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</si>
  <si>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</si>
  <si>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</si>
  <si>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</si>
  <si>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</si>
  <si>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</si>
  <si>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</si>
  <si>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</si>
  <si>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</si>
  <si>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</si>
  <si>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</si>
  <si>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</si>
  <si>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</si>
  <si>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</si>
  <si>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</si>
  <si>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</si>
  <si>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</si>
  <si>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</si>
  <si>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</si>
  <si>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</si>
  <si>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</si>
  <si>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</si>
  <si>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</si>
  <si>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</si>
  <si>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</si>
  <si>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</si>
  <si>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</si>
  <si>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</si>
  <si>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</si>
  <si>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</si>
  <si>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</si>
  <si>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</si>
  <si>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</si>
  <si>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</si>
  <si>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</si>
  <si>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</si>
  <si>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</si>
  <si>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</si>
  <si>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</si>
  <si>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</si>
  <si>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</si>
  <si>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</si>
  <si>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</si>
  <si>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</si>
  <si>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</si>
  <si>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</si>
  <si>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</si>
  <si>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</si>
  <si>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</si>
  <si>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</si>
  <si>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</si>
  <si>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</si>
  <si>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</si>
  <si>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</si>
  <si>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</si>
  <si>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</si>
  <si>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</si>
  <si>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</si>
  <si>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</si>
  <si>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</si>
  <si>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</si>
  <si>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</si>
  <si>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</si>
  <si>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</si>
  <si>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</si>
  <si>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</si>
  <si>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</si>
  <si>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</si>
  <si>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</si>
  <si>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</si>
  <si>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</si>
  <si>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</si>
  <si>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</si>
  <si>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</si>
  <si>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</si>
  <si>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</si>
  <si>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</si>
  <si>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</si>
  <si>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</si>
  <si>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</si>
  <si>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</si>
  <si>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</si>
  <si>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</si>
  <si>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</si>
  <si>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</si>
  <si>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</si>
  <si>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</si>
  <si>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</si>
  <si>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</si>
  <si>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</si>
  <si>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</si>
  <si>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</si>
  <si>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</si>
  <si>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</si>
  <si>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</si>
  <si>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</si>
  <si>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</si>
  <si>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</si>
  <si>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</si>
  <si>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</si>
  <si>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</si>
  <si>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</si>
  <si>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</si>
  <si>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</si>
  <si>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</si>
  <si>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</si>
  <si>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</si>
  <si>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</si>
  <si>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</si>
  <si>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</si>
  <si>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</si>
  <si>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</si>
  <si>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</si>
  <si>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</si>
  <si>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</si>
  <si>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</si>
  <si>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</si>
  <si>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</si>
  <si>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</si>
  <si>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</si>
  <si>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</si>
  <si>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</si>
  <si>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</si>
  <si>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</si>
  <si>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</si>
  <si>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</si>
  <si>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</si>
  <si>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</si>
  <si>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</si>
  <si>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</si>
  <si>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</si>
  <si>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</si>
  <si>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</si>
  <si>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</si>
  <si>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</si>
  <si>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</si>
  <si>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</si>
  <si>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</si>
  <si>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</si>
  <si>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</si>
  <si>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</si>
  <si>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</si>
  <si>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</si>
  <si>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</si>
  <si>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</si>
  <si>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</si>
  <si>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</si>
  <si>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</si>
  <si>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</si>
  <si>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</si>
  <si>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</si>
  <si>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</si>
  <si>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</si>
  <si>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</si>
  <si>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</si>
  <si>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</si>
  <si>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</si>
  <si>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</si>
  <si>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</si>
  <si>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</si>
  <si>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</si>
  <si>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</si>
  <si>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</si>
  <si>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</si>
  <si>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</si>
  <si>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</si>
  <si>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</si>
  <si>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</si>
  <si>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</si>
  <si>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</si>
  <si>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</si>
  <si>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</si>
  <si>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</si>
  <si>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</si>
  <si>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</si>
  <si>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</si>
  <si>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</si>
  <si>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</si>
  <si>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</si>
  <si>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</si>
  <si>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</si>
  <si>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</si>
  <si>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</si>
  <si>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</si>
  <si>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</si>
  <si>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</si>
  <si>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</si>
  <si>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</si>
  <si>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</si>
  <si>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</si>
  <si>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</si>
  <si>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</si>
  <si>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</si>
  <si>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</si>
  <si>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</si>
  <si>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</si>
  <si>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</si>
  <si>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</si>
  <si>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</si>
  <si>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</si>
  <si>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</si>
  <si>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</si>
  <si>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</si>
  <si>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</si>
  <si>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</si>
  <si>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</si>
  <si>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</si>
  <si>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</si>
  <si>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</si>
  <si>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</si>
  <si>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</si>
  <si>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</si>
  <si>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</si>
  <si>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</si>
  <si>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</si>
  <si>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</si>
  <si>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</si>
  <si>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</si>
  <si>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</si>
  <si>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</si>
  <si>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</si>
  <si>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</si>
  <si>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</si>
  <si>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</si>
  <si>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</si>
  <si>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</si>
  <si>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</si>
  <si>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</si>
  <si>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</si>
  <si>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</si>
  <si>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</si>
  <si>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</si>
  <si>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</si>
  <si>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</si>
  <si>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</si>
  <si>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</si>
  <si>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</si>
  <si>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</si>
  <si>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</si>
  <si>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</si>
  <si>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</si>
  <si>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</si>
  <si>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</si>
  <si>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</si>
  <si>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</si>
  <si>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</si>
  <si>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</si>
  <si>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</si>
  <si>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</si>
  <si>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</si>
  <si>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</si>
  <si>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</si>
  <si>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</si>
  <si>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</si>
  <si>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</si>
  <si>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</si>
  <si>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</si>
  <si>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</si>
  <si>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</si>
  <si>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</si>
  <si>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</si>
  <si>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</si>
  <si>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</si>
  <si>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</si>
  <si>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</si>
  <si>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</si>
  <si>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</si>
  <si>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</si>
  <si>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</si>
  <si>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</si>
  <si>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</si>
  <si>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</si>
  <si>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</si>
  <si>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</si>
  <si>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</si>
  <si>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</si>
  <si>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</si>
  <si>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</si>
  <si>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</si>
  <si>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</si>
  <si>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</si>
  <si>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</si>
  <si>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</si>
  <si>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</si>
  <si>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</si>
  <si>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</si>
  <si>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</si>
  <si>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</si>
  <si>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</si>
  <si>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</si>
  <si>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</si>
  <si>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</si>
  <si>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</si>
  <si>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</si>
  <si>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</si>
  <si>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</si>
  <si>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</si>
  <si>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</si>
  <si>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</si>
  <si>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</si>
  <si>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</si>
  <si>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</si>
  <si>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</si>
  <si>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</si>
  <si>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</si>
  <si>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</si>
  <si>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</si>
  <si>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</si>
  <si>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</si>
  <si>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</si>
  <si>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</si>
  <si>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</si>
  <si>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</si>
  <si>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</si>
  <si>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</si>
  <si>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</si>
  <si>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</si>
  <si>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</si>
  <si>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</si>
  <si>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</si>
  <si>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</si>
  <si>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</si>
  <si>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</si>
  <si>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</si>
  <si>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</si>
  <si>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</si>
  <si>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</si>
  <si>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</si>
  <si>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</si>
  <si>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</si>
  <si>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</si>
  <si>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</si>
  <si>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</si>
  <si>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</si>
  <si>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</si>
  <si>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</si>
  <si>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</si>
  <si>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</si>
  <si>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</si>
  <si>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</si>
  <si>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</si>
  <si>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</si>
  <si>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</si>
  <si>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</si>
  <si>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</si>
  <si>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</si>
  <si>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</si>
  <si>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</si>
  <si>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</si>
  <si>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</si>
  <si>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</si>
  <si>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</si>
  <si>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</si>
  <si>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</si>
  <si>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</si>
  <si>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</si>
  <si>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</si>
  <si>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</si>
  <si>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</si>
  <si>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</si>
  <si>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</si>
  <si>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</si>
  <si>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</si>
  <si>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</si>
  <si>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</si>
  <si>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</si>
  <si>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</si>
  <si>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</si>
  <si>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</si>
  <si>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</si>
  <si>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</si>
  <si>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</si>
  <si>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</si>
  <si>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</si>
  <si>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</si>
  <si>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</si>
  <si>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</si>
  <si>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</si>
  <si>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</si>
  <si>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</si>
  <si>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</si>
  <si>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</si>
  <si>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</si>
  <si>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</si>
  <si>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</si>
  <si>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</si>
  <si>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</si>
  <si>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</si>
  <si>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</si>
  <si>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</si>
  <si>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</si>
  <si>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</si>
  <si>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</si>
  <si>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</si>
  <si>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</si>
  <si>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</si>
  <si>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</si>
  <si>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</si>
  <si>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</si>
  <si>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</si>
  <si>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</si>
  <si>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</si>
  <si>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</si>
  <si>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</si>
  <si>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</si>
  <si>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</si>
  <si>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</si>
  <si>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</si>
  <si>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</si>
  <si>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</si>
  <si>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</si>
  <si>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</si>
  <si>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</si>
  <si>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</si>
  <si>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</si>
  <si>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</si>
  <si>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</si>
  <si>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</si>
  <si>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</si>
  <si>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</si>
  <si>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</si>
  <si>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</si>
  <si>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</si>
  <si>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</si>
  <si>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</si>
  <si>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</si>
  <si>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</si>
  <si>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</si>
  <si>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</si>
  <si>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</si>
  <si>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</si>
  <si>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</si>
  <si>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</si>
  <si>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</si>
  <si>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</si>
  <si>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</si>
  <si>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</si>
  <si>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</si>
  <si>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</si>
  <si>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</si>
  <si>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</si>
  <si>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</si>
  <si>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</si>
  <si>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</si>
  <si>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</si>
  <si>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</si>
  <si>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</si>
  <si>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</si>
  <si>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</si>
  <si>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</si>
  <si>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</si>
  <si>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</si>
  <si>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</si>
  <si>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</si>
  <si>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</si>
  <si>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</si>
  <si>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</si>
  <si>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</si>
  <si>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</si>
  <si>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</si>
  <si>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</si>
  <si>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</si>
  <si>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</si>
  <si>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</si>
  <si>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</si>
  <si>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</si>
  <si>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</si>
  <si>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</si>
  <si>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</si>
  <si>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</si>
  <si>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</si>
  <si>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</si>
  <si>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</si>
  <si>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</si>
  <si>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</si>
  <si>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</si>
  <si>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</si>
  <si>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</si>
  <si>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</si>
  <si>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</si>
  <si>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</si>
  <si>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</si>
  <si>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</si>
  <si>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</si>
  <si>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</si>
  <si>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</si>
  <si>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</si>
  <si>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</si>
  <si>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</si>
  <si>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</si>
  <si>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</si>
  <si>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</si>
  <si>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</si>
  <si>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</si>
  <si>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</si>
  <si>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</si>
  <si>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</si>
  <si>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</si>
  <si>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</si>
  <si>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</si>
  <si>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</si>
  <si>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</si>
  <si>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</si>
  <si>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</si>
  <si>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</si>
  <si>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</si>
  <si>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</si>
  <si>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</si>
  <si>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</si>
  <si>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</si>
  <si>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</si>
  <si>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</si>
  <si>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</si>
  <si>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</si>
  <si>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</si>
  <si>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</si>
  <si>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</si>
  <si>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</si>
  <si>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</si>
  <si>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</si>
  <si>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</si>
  <si>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</si>
  <si>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</si>
  <si>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</si>
  <si>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</si>
  <si>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</si>
  <si>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</si>
  <si>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</si>
  <si>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</si>
  <si>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</si>
  <si>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</si>
  <si>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</si>
  <si>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</si>
  <si>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</si>
  <si>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</si>
  <si>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</si>
  <si>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</si>
  <si>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</si>
  <si>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</si>
  <si>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</si>
  <si>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</si>
  <si>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</si>
  <si>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</si>
  <si>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</si>
  <si>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</si>
  <si>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</si>
  <si>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</si>
  <si>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</si>
  <si>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</si>
  <si>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</si>
  <si>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</si>
  <si>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</si>
  <si>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</si>
  <si>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</si>
  <si>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</si>
  <si>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</si>
  <si>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</si>
  <si>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</si>
  <si>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</si>
  <si>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</si>
  <si>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</si>
  <si>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</si>
  <si>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</si>
  <si>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</si>
  <si>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</si>
  <si>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</si>
  <si>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</si>
  <si>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</si>
  <si>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</si>
  <si>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</si>
  <si>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</si>
  <si>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</si>
  <si>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</si>
  <si>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</si>
  <si>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</si>
  <si>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</si>
  <si>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</si>
  <si>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</si>
  <si>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</si>
  <si>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</si>
  <si>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</si>
  <si>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</si>
  <si>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</si>
  <si>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</si>
  <si>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</si>
  <si>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</si>
  <si>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</si>
  <si>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</si>
  <si>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</si>
  <si>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</si>
  <si>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</si>
  <si>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</si>
  <si>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</si>
  <si>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</si>
  <si>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</si>
  <si>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</si>
  <si>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</si>
  <si>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</si>
  <si>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</si>
  <si>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</si>
  <si>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</si>
  <si>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</si>
  <si>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</si>
  <si>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</si>
  <si>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</si>
  <si>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</si>
  <si>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</si>
  <si>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</si>
  <si>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</si>
  <si>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</si>
  <si>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</si>
  <si>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</si>
  <si>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</si>
  <si>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</si>
  <si>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</si>
  <si>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</si>
  <si>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</si>
  <si>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</si>
  <si>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</si>
  <si>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</si>
  <si>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</si>
  <si>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</si>
  <si>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</si>
  <si>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</si>
  <si>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</si>
  <si>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</si>
  <si>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</si>
  <si>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</si>
  <si>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</si>
  <si>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</si>
  <si>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</si>
  <si>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</si>
  <si>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</si>
  <si>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</si>
  <si>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</si>
  <si>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</si>
  <si>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</si>
  <si>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</si>
  <si>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</si>
  <si>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</si>
  <si>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</si>
  <si>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</si>
  <si>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</si>
  <si>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</si>
  <si>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</si>
  <si>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</si>
  <si>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</si>
  <si>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</si>
  <si>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</si>
  <si>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</si>
  <si>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</si>
  <si>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</si>
  <si>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</si>
  <si>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</si>
  <si>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</si>
  <si>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</si>
  <si>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</si>
  <si>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</si>
  <si>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</si>
  <si>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</si>
  <si>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</si>
  <si>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</si>
  <si>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</si>
  <si>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</si>
  <si>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</si>
  <si>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</si>
  <si>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</si>
  <si>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</si>
  <si>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</si>
  <si>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</si>
  <si>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</si>
  <si>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</si>
  <si>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</si>
  <si>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</si>
  <si>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</si>
  <si>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</si>
  <si>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</si>
  <si>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</si>
  <si>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</si>
  <si>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</si>
  <si>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</si>
  <si>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</si>
  <si>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</si>
  <si>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</si>
  <si>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</si>
  <si>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</si>
  <si>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</si>
  <si>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</si>
  <si>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</si>
  <si>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</si>
  <si>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</si>
  <si>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</si>
  <si>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</si>
  <si>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</si>
  <si>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</si>
  <si>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</si>
  <si>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</si>
  <si>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</si>
  <si>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</si>
  <si>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</si>
  <si>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</si>
  <si>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</si>
  <si>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</si>
  <si>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</si>
  <si>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</si>
  <si>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</si>
  <si>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</si>
  <si>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</si>
  <si>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</si>
  <si>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</si>
  <si>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</si>
  <si>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</si>
  <si>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</si>
  <si>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</si>
  <si>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</si>
  <si>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</si>
  <si>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</si>
  <si>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</si>
  <si>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</si>
  <si>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</si>
  <si>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</si>
  <si>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</si>
  <si>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</si>
  <si>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</si>
  <si>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</si>
  <si>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</si>
  <si>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</si>
  <si>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</si>
  <si>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</si>
  <si>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</si>
  <si>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</si>
  <si>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</si>
  <si>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</si>
  <si>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</si>
  <si>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</si>
  <si>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</si>
  <si>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</si>
  <si>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</si>
  <si>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</si>
  <si>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</si>
  <si>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</si>
  <si>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</si>
  <si>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</si>
  <si>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</si>
  <si>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</si>
  <si>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</si>
  <si>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</si>
  <si>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</si>
  <si>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</si>
  <si>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</si>
  <si>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</si>
  <si>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</si>
  <si>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</si>
  <si>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</si>
  <si>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</si>
  <si>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</si>
  <si>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</si>
  <si>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</si>
  <si>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</si>
  <si>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</si>
  <si>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</si>
  <si>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</si>
  <si>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</si>
  <si>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</si>
  <si>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</si>
  <si>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</si>
  <si>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</si>
  <si>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</si>
  <si>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</si>
  <si>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</si>
  <si>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</si>
  <si>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</si>
  <si>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</si>
  <si>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</si>
  <si>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</si>
  <si>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</si>
  <si>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</si>
  <si>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</si>
  <si>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</si>
  <si>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</si>
  <si>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</si>
  <si>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</si>
  <si>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</si>
  <si>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</si>
  <si>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</si>
  <si>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</si>
  <si>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</si>
  <si>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</si>
  <si>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</si>
  <si>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</si>
  <si>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</si>
  <si>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</si>
  <si>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</si>
  <si>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</si>
  <si>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</si>
  <si>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</si>
  <si>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</si>
  <si>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</si>
  <si>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</si>
  <si>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</si>
  <si>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</si>
  <si>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</si>
  <si>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</si>
  <si>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</si>
  <si>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</si>
  <si>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</si>
  <si>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</si>
  <si>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</si>
  <si>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</si>
  <si>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</si>
  <si>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</si>
  <si>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</si>
  <si>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</si>
  <si>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</si>
  <si>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</si>
  <si>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</si>
  <si>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</si>
  <si>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</si>
  <si>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</si>
  <si>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</si>
  <si>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</si>
  <si>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</si>
  <si>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</si>
  <si>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</si>
  <si>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</si>
  <si>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</si>
  <si>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</si>
  <si>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</si>
  <si>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</si>
  <si>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</si>
  <si>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</si>
  <si>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</si>
  <si>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</si>
  <si>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</si>
  <si>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</si>
  <si>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</si>
  <si>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</si>
  <si>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</si>
  <si>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</si>
  <si>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</si>
  <si>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</si>
  <si>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</si>
  <si>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</si>
  <si>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</si>
  <si>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</si>
  <si>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</si>
  <si>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</si>
  <si>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</si>
  <si>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</si>
  <si>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</si>
  <si>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</si>
  <si>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</si>
  <si>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</si>
  <si>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</si>
  <si>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</si>
  <si>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</si>
  <si>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</si>
  <si>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</si>
  <si>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</si>
  <si>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</si>
  <si>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</si>
  <si>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</si>
  <si>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</si>
  <si>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</si>
  <si>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</si>
  <si>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</si>
  <si>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</si>
  <si>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</si>
  <si>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</si>
  <si>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</si>
  <si>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</si>
  <si>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</si>
  <si>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</si>
  <si>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</si>
  <si>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</si>
  <si>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</si>
  <si>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</si>
  <si>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</si>
  <si>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</si>
  <si>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</si>
  <si>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</si>
  <si>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</si>
  <si>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</si>
  <si>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</si>
  <si>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</si>
  <si>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</si>
  <si>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</si>
  <si>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</si>
  <si>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</si>
  <si>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</si>
  <si>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</si>
  <si>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</si>
  <si>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</si>
  <si>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</si>
  <si>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</si>
  <si>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</si>
  <si>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</si>
  <si>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</si>
  <si>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</si>
  <si>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</si>
  <si>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</si>
  <si>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</si>
  <si>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</si>
  <si>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</si>
  <si>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</si>
  <si>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</si>
  <si>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</si>
  <si>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</si>
  <si>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</si>
  <si>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</si>
  <si>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</si>
  <si>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</si>
  <si>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</si>
  <si>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</si>
  <si>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</si>
  <si>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</si>
  <si>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</si>
  <si>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</si>
  <si>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</si>
  <si>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</si>
  <si>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</si>
  <si>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</si>
  <si>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</si>
  <si>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</si>
  <si>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</si>
  <si>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</si>
  <si>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</si>
  <si>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</si>
  <si>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</si>
  <si>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</si>
  <si>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</si>
  <si>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</si>
  <si>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</si>
  <si>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</si>
  <si>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</si>
  <si>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</si>
  <si>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</si>
  <si>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</si>
  <si>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</si>
  <si>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</si>
  <si>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</si>
  <si>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</si>
  <si>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</si>
  <si>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</si>
  <si>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</si>
  <si>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</si>
  <si>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</si>
  <si>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</si>
  <si>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</si>
  <si>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</si>
  <si>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</si>
  <si>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</si>
  <si>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</si>
  <si>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</si>
  <si>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</si>
  <si>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</si>
  <si>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</si>
  <si>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</si>
  <si>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</si>
  <si>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</si>
  <si>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</si>
  <si>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</si>
  <si>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</si>
  <si>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</si>
  <si>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</si>
  <si>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</si>
  <si>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</si>
  <si>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</si>
  <si>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</si>
  <si>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</si>
  <si>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</si>
  <si>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</si>
  <si>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</si>
  <si>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</si>
  <si>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</si>
  <si>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</si>
  <si>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</si>
  <si>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</si>
  <si>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</si>
  <si>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</si>
  <si>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</si>
  <si>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</si>
  <si>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</si>
  <si>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</si>
  <si>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</si>
  <si>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</si>
  <si>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</si>
  <si>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</si>
  <si>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</si>
  <si>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</si>
  <si>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</si>
  <si>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</si>
  <si>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</si>
  <si>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</si>
  <si>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</si>
  <si>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</si>
  <si>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</si>
  <si>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</si>
  <si>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</si>
  <si>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</si>
  <si>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</si>
  <si>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</si>
  <si>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</si>
  <si>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</si>
  <si>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</si>
  <si>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</si>
  <si>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</si>
  <si>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</si>
  <si>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</si>
  <si>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</si>
  <si>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</si>
  <si>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</si>
  <si>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</si>
  <si>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</si>
  <si>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</si>
  <si>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</si>
  <si>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</si>
  <si>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</si>
  <si>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</si>
  <si>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</si>
  <si>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</si>
  <si>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</si>
  <si>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</si>
  <si>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</si>
  <si>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</si>
  <si>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</si>
  <si>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</si>
  <si>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</si>
  <si>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</si>
  <si>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</si>
  <si>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</si>
  <si>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</si>
  <si>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</si>
  <si>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</si>
  <si>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</si>
  <si>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</si>
  <si>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</si>
  <si>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</si>
  <si>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</si>
  <si>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</si>
  <si>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</si>
  <si>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</si>
  <si>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</si>
  <si>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</si>
  <si>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</si>
  <si>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</si>
  <si>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</si>
  <si>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</si>
  <si>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</si>
  <si>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</si>
  <si>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</si>
  <si>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</si>
  <si>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</si>
  <si>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</si>
  <si>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</si>
  <si>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</si>
  <si>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</si>
  <si>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</si>
  <si>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</si>
  <si>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</si>
  <si>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</si>
  <si>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</si>
  <si>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</si>
  <si>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</si>
  <si>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</si>
  <si>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</si>
  <si>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</si>
  <si>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</si>
  <si>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</si>
  <si>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</si>
  <si>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</si>
  <si>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</si>
  <si>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</si>
  <si>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</si>
  <si>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</si>
  <si>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</si>
  <si>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</si>
  <si>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</si>
  <si>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</si>
  <si>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</si>
  <si>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</si>
  <si>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</si>
  <si>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</si>
  <si>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</si>
  <si>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</si>
  <si>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</si>
  <si>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</si>
  <si>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</si>
  <si>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</si>
  <si>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</si>
  <si>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</si>
  <si>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</si>
  <si>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</si>
  <si>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</si>
  <si>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</si>
  <si>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</si>
  <si>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</si>
  <si>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</si>
  <si>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</si>
  <si>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</si>
  <si>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</si>
  <si>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</si>
  <si>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</si>
  <si>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</si>
  <si>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</si>
  <si>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</si>
  <si>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</si>
  <si>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</si>
  <si>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</si>
  <si>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</si>
  <si>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</si>
  <si>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</si>
  <si>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</si>
  <si>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</si>
  <si>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</si>
  <si>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</si>
  <si>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</si>
  <si>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</si>
  <si>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</si>
  <si>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</si>
  <si>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</si>
  <si>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</si>
  <si>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</si>
  <si>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</si>
  <si>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</si>
  <si>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</si>
  <si>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</si>
  <si>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</si>
  <si>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</si>
  <si>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</si>
  <si>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</si>
  <si>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</si>
  <si>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</si>
  <si>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</si>
  <si>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</si>
  <si>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</si>
  <si>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</si>
  <si>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</si>
  <si>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</si>
  <si>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</si>
  <si>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</si>
  <si>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</si>
  <si>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</si>
  <si>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</si>
  <si>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</si>
  <si>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</si>
  <si>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</si>
  <si>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</si>
  <si>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</si>
  <si>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</si>
  <si>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</si>
  <si>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</si>
  <si>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</si>
  <si>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</si>
  <si>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</si>
  <si>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</si>
  <si>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</si>
  <si>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</si>
  <si>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</si>
  <si>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</si>
  <si>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</si>
  <si>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</si>
  <si>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</si>
  <si>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</si>
  <si>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</si>
  <si>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</si>
  <si>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</si>
  <si>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</si>
  <si>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</si>
  <si>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</si>
  <si>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</si>
  <si>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</si>
  <si>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</si>
  <si>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</si>
  <si>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</si>
  <si>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</si>
  <si>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</si>
  <si>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</si>
  <si>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</si>
  <si>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</si>
  <si>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</si>
  <si>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</si>
  <si>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</si>
  <si>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</si>
  <si>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</si>
  <si>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</si>
  <si>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</si>
  <si>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</si>
  <si>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</si>
  <si>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</si>
  <si>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</si>
  <si>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</si>
  <si>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</si>
  <si>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</si>
  <si>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</si>
  <si>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</si>
  <si>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</si>
  <si>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</si>
  <si>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</si>
  <si>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</si>
  <si>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</si>
  <si>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</si>
  <si>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</si>
  <si>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</si>
  <si>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</si>
  <si>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</si>
  <si>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</si>
  <si>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</si>
  <si>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</si>
  <si>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</si>
  <si>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</si>
  <si>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</si>
  <si>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</si>
  <si>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</si>
  <si>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</si>
  <si>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</si>
  <si>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</si>
  <si>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</si>
  <si>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</si>
  <si>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</si>
  <si>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</si>
  <si>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</si>
  <si>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</si>
  <si>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</si>
  <si>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</si>
  <si>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</si>
  <si>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</si>
  <si>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</si>
  <si>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</si>
  <si>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</si>
  <si>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</si>
  <si>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</si>
  <si>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</si>
  <si>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</si>
  <si>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</si>
  <si>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</si>
  <si>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</si>
  <si>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</si>
  <si>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</si>
  <si>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</si>
  <si>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</si>
  <si>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</si>
  <si>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</si>
  <si>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</si>
  <si>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</si>
  <si>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</si>
  <si>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</si>
  <si>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</si>
  <si>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</si>
  <si>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</si>
  <si>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</si>
  <si>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</si>
  <si>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</si>
  <si>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</si>
  <si>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</si>
  <si>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</si>
  <si>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</si>
  <si>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</si>
  <si>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</si>
  <si>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</si>
  <si>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</si>
  <si>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</si>
  <si>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</si>
  <si>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</si>
  <si>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</si>
  <si>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</si>
  <si>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</si>
  <si>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</si>
  <si>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</si>
  <si>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</si>
  <si>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</si>
  <si>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</si>
  <si>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</si>
  <si>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</si>
  <si>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</si>
  <si>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</si>
  <si>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</si>
  <si>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</si>
  <si>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</si>
  <si>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</si>
  <si>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</si>
  <si>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</si>
  <si>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</si>
  <si>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</si>
  <si>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</si>
  <si>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</si>
  <si>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</si>
  <si>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</si>
  <si>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</si>
  <si>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</si>
  <si>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</si>
  <si>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</si>
  <si>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</si>
  <si>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</si>
  <si>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</si>
  <si>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</si>
  <si>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</si>
  <si>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</si>
  <si>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</si>
  <si>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</si>
  <si>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</si>
  <si>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</si>
  <si>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</si>
  <si>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</si>
  <si>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</si>
  <si>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</si>
  <si>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</si>
  <si>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</si>
  <si>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</si>
  <si>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</si>
  <si>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</si>
  <si>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</si>
  <si>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</si>
  <si>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</si>
  <si>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</si>
  <si>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</si>
  <si>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</si>
  <si>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</si>
  <si>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</si>
  <si>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</si>
  <si>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</si>
  <si>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</si>
  <si>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</si>
  <si>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</si>
  <si>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</si>
  <si>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</si>
  <si>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</si>
  <si>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</si>
  <si>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</si>
  <si>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</si>
  <si>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</si>
  <si>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</si>
  <si>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</si>
  <si>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</si>
  <si>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</si>
  <si>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</si>
  <si>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</si>
  <si>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</si>
  <si>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</si>
  <si>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</si>
  <si>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</si>
  <si>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</si>
  <si>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</si>
  <si>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</si>
  <si>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</si>
  <si>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</si>
  <si>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</si>
  <si>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</si>
  <si>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</si>
  <si>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</si>
  <si>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</si>
  <si>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</si>
  <si>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</si>
  <si>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</si>
  <si>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</si>
  <si>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</si>
  <si>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</si>
  <si>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</si>
  <si>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</si>
  <si>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</si>
  <si>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</si>
  <si>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</si>
  <si>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</si>
  <si>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</si>
  <si>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</si>
  <si>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</si>
  <si>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</si>
  <si>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</si>
  <si>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</si>
  <si>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</si>
  <si>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</si>
  <si>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</si>
  <si>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</si>
  <si>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</si>
  <si>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</si>
  <si>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</si>
  <si>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</si>
  <si>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</si>
  <si>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</si>
  <si>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</si>
  <si>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</si>
  <si>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</si>
  <si>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</si>
  <si>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</si>
  <si>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</si>
  <si>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</si>
  <si>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</si>
  <si>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</si>
  <si>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</si>
  <si>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</si>
  <si>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</si>
  <si>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</si>
  <si>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</si>
  <si>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</si>
  <si>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</si>
  <si>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</si>
  <si>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</si>
  <si>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</si>
  <si>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</si>
  <si>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</si>
  <si>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</si>
  <si>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</si>
  <si>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</si>
  <si>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</si>
  <si>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</si>
  <si>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</si>
  <si>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</si>
  <si>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</si>
  <si>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</si>
  <si>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</si>
  <si>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</si>
  <si>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</si>
  <si>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</si>
  <si>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</si>
  <si>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</si>
  <si>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</si>
  <si>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</si>
  <si>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</si>
  <si>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</si>
  <si>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</si>
  <si>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</si>
  <si>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</si>
  <si>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</si>
  <si>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</si>
  <si>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</si>
  <si>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</si>
  <si>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</si>
  <si>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</si>
  <si>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</si>
  <si>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</si>
  <si>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</si>
  <si>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</si>
  <si>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</si>
  <si>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</si>
  <si>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</si>
  <si>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</si>
  <si>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</si>
  <si>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</si>
  <si>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</si>
  <si>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</si>
  <si>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</si>
  <si>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</si>
  <si>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</si>
  <si>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</si>
  <si>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</si>
  <si>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</si>
  <si>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</si>
  <si>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</si>
  <si>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</si>
  <si>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</si>
  <si>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</si>
  <si>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</si>
  <si>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</si>
  <si>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</si>
  <si>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</si>
  <si>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</si>
  <si>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</si>
  <si>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</si>
  <si>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</si>
  <si>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</si>
  <si>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</si>
  <si>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</si>
  <si>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</si>
  <si>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</si>
  <si>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</si>
  <si>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</si>
  <si>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</si>
  <si>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</si>
  <si>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</si>
  <si>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</si>
  <si>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</si>
  <si>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</si>
  <si>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</si>
  <si>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</si>
  <si>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</si>
  <si>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</si>
  <si>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</si>
  <si>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</si>
  <si>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</si>
  <si>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</si>
  <si>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</si>
  <si>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</si>
  <si>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</si>
  <si>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</si>
  <si>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</si>
  <si>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</si>
  <si>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</si>
  <si>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</si>
  <si>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</si>
  <si>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</si>
  <si>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</si>
  <si>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</si>
  <si>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</si>
  <si>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</si>
  <si>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</si>
  <si>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</si>
  <si>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</si>
  <si>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</si>
  <si>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</si>
  <si>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</si>
  <si>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</si>
  <si>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</si>
  <si>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</si>
  <si>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</si>
  <si>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</si>
  <si>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</si>
  <si>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</si>
  <si>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</si>
  <si>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</si>
  <si>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</si>
  <si>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</si>
  <si>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</si>
  <si>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</si>
  <si>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</si>
  <si>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</si>
  <si>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</si>
  <si>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</si>
  <si>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</si>
  <si>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</si>
  <si>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</si>
  <si>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</si>
  <si>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</si>
  <si>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</si>
  <si>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</si>
  <si>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</si>
  <si>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</si>
  <si>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</si>
  <si>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</si>
  <si>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</si>
  <si>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</si>
  <si>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</si>
  <si>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</si>
  <si>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</si>
  <si>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</si>
  <si>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</si>
  <si>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</si>
  <si>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</si>
  <si>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</si>
  <si>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</si>
  <si>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</si>
  <si>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</si>
  <si>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</si>
  <si>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</si>
  <si>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</si>
  <si>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</si>
  <si>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</si>
  <si>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</si>
  <si>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</si>
  <si>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</si>
  <si>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</si>
  <si>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</si>
  <si>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</si>
  <si>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</si>
  <si>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</si>
  <si>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</si>
  <si>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</si>
  <si>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</si>
  <si>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</si>
  <si>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</si>
  <si>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</si>
  <si>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</si>
  <si>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</si>
  <si>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</si>
  <si>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</si>
  <si>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</si>
  <si>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</si>
  <si>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</si>
  <si>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</si>
  <si>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</si>
  <si>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</si>
  <si>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</si>
  <si>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</si>
  <si>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</si>
  <si>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</si>
  <si>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</si>
  <si>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</si>
  <si>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</si>
  <si>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</si>
  <si>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</si>
  <si>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</si>
  <si>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</si>
  <si>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</si>
  <si>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</si>
  <si>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</si>
  <si>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</si>
  <si>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</si>
  <si>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</si>
  <si>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</si>
  <si>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</si>
  <si>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</si>
  <si>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</si>
  <si>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</si>
  <si>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</si>
  <si>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</si>
  <si>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</si>
  <si>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</si>
  <si>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</si>
  <si>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</si>
  <si>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</si>
  <si>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</si>
  <si>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</si>
  <si>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</si>
  <si>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</si>
  <si>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</si>
  <si>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</si>
  <si>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</si>
  <si>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</si>
  <si>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</si>
  <si>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</si>
  <si>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</si>
  <si>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</si>
  <si>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</si>
  <si>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</si>
  <si>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</si>
  <si>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</si>
  <si>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</si>
  <si>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</si>
  <si>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</si>
  <si>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</si>
  <si>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</si>
  <si>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</si>
  <si>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</si>
  <si>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</si>
  <si>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</si>
  <si>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</si>
  <si>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</si>
  <si>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</si>
  <si>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</si>
  <si>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</si>
  <si>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</si>
  <si>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</si>
  <si>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</si>
  <si>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</si>
  <si>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</si>
  <si>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</si>
  <si>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</si>
  <si>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</si>
  <si>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</si>
  <si>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</si>
  <si>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</si>
  <si>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</si>
  <si>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</si>
  <si>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</si>
  <si>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</si>
  <si>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</si>
  <si>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</si>
  <si>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</si>
  <si>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</si>
  <si>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</si>
  <si>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</si>
  <si>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</si>
  <si>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</si>
  <si>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</si>
  <si>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</si>
  <si>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</si>
  <si>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</si>
  <si>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</si>
  <si>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</si>
  <si>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</si>
  <si>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</si>
  <si>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</si>
  <si>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</si>
  <si>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</si>
  <si>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</si>
  <si>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</si>
  <si>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</si>
  <si>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</si>
  <si>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</si>
  <si>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</si>
  <si>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</si>
  <si>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</si>
  <si>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</si>
  <si>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</si>
  <si>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</si>
  <si>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</si>
  <si>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</si>
  <si>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</si>
  <si>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</si>
  <si>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</si>
  <si>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</si>
  <si>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</si>
  <si>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</si>
  <si>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</si>
  <si>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</si>
  <si>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</si>
  <si>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</si>
  <si>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</si>
  <si>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</si>
  <si>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</si>
  <si>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</si>
  <si>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</si>
  <si>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</si>
  <si>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</si>
  <si>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</si>
  <si>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</si>
  <si>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</si>
  <si>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</si>
  <si>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</si>
  <si>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</si>
  <si>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</si>
  <si>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</si>
  <si>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</si>
  <si>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</si>
  <si>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</si>
  <si>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</si>
  <si>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</si>
  <si>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</si>
  <si>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</si>
  <si>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</si>
  <si>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</si>
  <si>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</si>
  <si>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</si>
  <si>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</si>
  <si>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</si>
  <si>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</si>
  <si>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</si>
  <si>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</si>
  <si>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</si>
  <si>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</si>
  <si>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</si>
  <si>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</si>
  <si>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</si>
  <si>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</si>
  <si>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</si>
  <si>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</si>
  <si>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</si>
  <si>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</si>
  <si>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</si>
  <si>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</si>
  <si>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</si>
  <si>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</si>
  <si>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</si>
  <si>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</si>
  <si>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</si>
  <si>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</si>
  <si>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</si>
  <si>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</si>
  <si>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</si>
  <si>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</si>
  <si>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</si>
  <si>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</si>
  <si>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</si>
  <si>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</si>
  <si>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</si>
  <si>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</si>
  <si>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</si>
  <si>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</si>
  <si>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</si>
  <si>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</si>
  <si>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</si>
  <si>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</si>
  <si>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</si>
  <si>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</si>
  <si>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</si>
  <si>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</si>
  <si>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</si>
  <si>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</si>
  <si>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</si>
  <si>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</si>
  <si>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</si>
  <si>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</si>
  <si>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</si>
  <si>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</si>
  <si>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</si>
  <si>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</si>
  <si>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</si>
  <si>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</si>
  <si>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</si>
  <si>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</si>
  <si>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</si>
  <si>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</si>
  <si>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</si>
  <si>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</si>
  <si>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</si>
  <si>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</si>
  <si>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</si>
  <si>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</si>
  <si>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</si>
  <si>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</si>
  <si>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</si>
  <si>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</si>
  <si>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</si>
  <si>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</si>
  <si>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</si>
  <si>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</si>
  <si>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</si>
  <si>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</si>
  <si>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</si>
  <si>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</si>
  <si>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</si>
  <si>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</si>
  <si>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</si>
  <si>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</si>
  <si>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</si>
  <si>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</si>
  <si>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</si>
  <si>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</si>
  <si>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</si>
  <si>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</si>
  <si>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</si>
  <si>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</si>
  <si>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</si>
  <si>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</si>
  <si>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</si>
  <si>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</si>
  <si>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</si>
  <si>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</si>
  <si>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</si>
  <si>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</si>
  <si>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</si>
  <si>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</si>
  <si>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</si>
  <si>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</si>
  <si>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</si>
  <si>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</si>
  <si>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</si>
  <si>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</si>
  <si>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</si>
  <si>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</si>
  <si>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</si>
  <si>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</si>
  <si>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</si>
  <si>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</si>
  <si>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</si>
  <si>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</si>
  <si>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</si>
  <si>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</si>
  <si>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</si>
  <si>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</si>
  <si>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</si>
  <si>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</si>
  <si>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</si>
  <si>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</si>
  <si>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</si>
  <si>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</si>
  <si>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</si>
  <si>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</si>
  <si>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</si>
  <si>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</si>
  <si>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</si>
  <si>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</si>
  <si>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</si>
  <si>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</si>
  <si>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</si>
  <si>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</si>
  <si>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</si>
  <si>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</si>
  <si>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</si>
  <si>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</si>
  <si>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</si>
  <si>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</si>
  <si>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</si>
  <si>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</si>
  <si>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</si>
  <si>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</si>
  <si>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</si>
  <si>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</si>
  <si>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</si>
  <si>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</si>
  <si>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</si>
  <si>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</si>
  <si>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</si>
  <si>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</si>
  <si>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</si>
  <si>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</si>
  <si>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</si>
  <si>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</si>
  <si>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</si>
  <si>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</si>
  <si>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</si>
  <si>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</si>
  <si>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</si>
  <si>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</si>
  <si>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</si>
  <si>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</si>
  <si>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</si>
  <si>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</si>
  <si>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</si>
  <si>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</si>
  <si>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</si>
  <si>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</si>
  <si>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</si>
  <si>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</si>
  <si>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</si>
  <si>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</si>
  <si>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</si>
  <si>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</si>
  <si>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</si>
  <si>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</si>
  <si>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</si>
  <si>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</si>
  <si>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</si>
  <si>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</si>
  <si>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</si>
  <si>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</si>
  <si>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</si>
  <si>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</si>
  <si>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</si>
  <si>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</si>
  <si>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</si>
  <si>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</si>
  <si>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</si>
  <si>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</si>
  <si>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</si>
  <si>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</si>
  <si>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</si>
  <si>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</si>
  <si>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</si>
  <si>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</si>
  <si>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</si>
  <si>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</si>
  <si>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</si>
  <si>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</si>
  <si>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</si>
  <si>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</si>
  <si>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</si>
  <si>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</si>
  <si>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</si>
  <si>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</si>
  <si>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</si>
  <si>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</si>
  <si>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</si>
  <si>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</si>
  <si>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</si>
  <si>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</si>
  <si>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</si>
  <si>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</si>
  <si>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</si>
  <si>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</si>
  <si>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</si>
  <si>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</si>
  <si>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</si>
  <si>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</si>
  <si>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</si>
  <si>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</si>
  <si>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</si>
  <si>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</si>
  <si>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</si>
  <si>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</si>
  <si>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</si>
  <si>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</si>
  <si>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</si>
  <si>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</si>
  <si>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</si>
  <si>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</si>
  <si>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</si>
  <si>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</si>
  <si>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</si>
  <si>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</si>
  <si>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</si>
  <si>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</si>
  <si>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</si>
  <si>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</si>
  <si>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</si>
  <si>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</si>
  <si>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</si>
  <si>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</si>
  <si>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</si>
  <si>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</si>
  <si>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</si>
  <si>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</si>
  <si>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</si>
  <si>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</si>
  <si>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</si>
  <si>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</si>
  <si>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</si>
  <si>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</si>
  <si>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</si>
  <si>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</si>
  <si>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</si>
  <si>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</si>
  <si>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</si>
  <si>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</si>
  <si>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</si>
  <si>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</si>
  <si>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</si>
  <si>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</si>
  <si>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</si>
  <si>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</si>
  <si>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</si>
  <si>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</si>
  <si>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</si>
  <si>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</si>
  <si>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</si>
  <si>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</si>
  <si>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</si>
  <si>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</si>
  <si>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</si>
  <si>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</si>
  <si>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</si>
  <si>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</si>
  <si>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</si>
  <si>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</si>
  <si>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</si>
  <si>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</si>
  <si>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</si>
  <si>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</si>
  <si>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</si>
  <si>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</si>
  <si>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</si>
  <si>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</si>
  <si>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</si>
  <si>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</si>
  <si>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</si>
  <si>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</si>
  <si>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</si>
  <si>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</si>
  <si>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</si>
  <si>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</si>
  <si>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</si>
  <si>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</si>
  <si>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</si>
  <si>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</si>
  <si>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</si>
  <si>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</si>
  <si>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</si>
  <si>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</si>
  <si>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</si>
  <si>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</si>
  <si>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</si>
  <si>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</si>
  <si>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</si>
  <si>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</si>
  <si>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</si>
  <si>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</si>
  <si>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</si>
  <si>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</si>
  <si>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</si>
  <si>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</si>
  <si>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</si>
  <si>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</si>
  <si>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</si>
  <si>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</si>
  <si>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</si>
  <si>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</si>
  <si>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</si>
  <si>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</si>
  <si>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</si>
  <si>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</si>
  <si>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</si>
  <si>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</si>
  <si>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</si>
  <si>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</si>
  <si>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</si>
  <si>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</si>
  <si>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</si>
  <si>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</si>
  <si>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</si>
  <si>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</si>
  <si>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</si>
  <si>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</si>
  <si>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</si>
  <si>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</si>
  <si>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</si>
  <si>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</si>
  <si>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</si>
  <si>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</si>
  <si>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</si>
  <si>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</si>
  <si>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</si>
  <si>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</si>
  <si>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</si>
  <si>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</si>
  <si>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</si>
  <si>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</si>
  <si>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</si>
  <si>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</si>
  <si>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</si>
  <si>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</si>
  <si>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</si>
  <si>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</si>
  <si>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</si>
  <si>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</si>
  <si>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</si>
  <si>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</si>
  <si>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</si>
  <si>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</si>
  <si>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</si>
  <si>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</si>
  <si>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</si>
  <si>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</si>
  <si>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</si>
  <si>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</si>
  <si>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</si>
  <si>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</si>
  <si>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</si>
  <si>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</si>
  <si>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</si>
  <si>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</si>
  <si>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</si>
  <si>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</si>
  <si>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</si>
  <si>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</si>
  <si>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</si>
  <si>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</si>
  <si>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</si>
  <si>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</si>
  <si>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</si>
  <si>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</si>
  <si>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</si>
  <si>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</si>
  <si>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</si>
  <si>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</si>
  <si>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</si>
  <si>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</si>
  <si>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</si>
  <si>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</si>
  <si>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</si>
  <si>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</si>
  <si>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</si>
  <si>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</si>
  <si>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</si>
  <si>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</si>
  <si>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</si>
  <si>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</si>
  <si>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</si>
  <si>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</si>
  <si>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</si>
  <si>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</si>
  <si>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</si>
  <si>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</si>
  <si>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</si>
  <si>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</si>
  <si>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</si>
  <si>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</si>
  <si>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</si>
  <si>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</si>
  <si>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</si>
  <si>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</si>
  <si>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</si>
  <si>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</si>
  <si>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</si>
  <si>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</si>
  <si>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</si>
  <si>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</si>
  <si>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</si>
  <si>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</si>
  <si>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</si>
  <si>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</si>
  <si>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</si>
  <si>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</si>
  <si>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</si>
  <si>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</si>
  <si>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</si>
  <si>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</si>
  <si>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</si>
  <si>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</si>
  <si>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</si>
  <si>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</si>
  <si>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</si>
  <si>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</si>
  <si>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</si>
  <si>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</si>
  <si>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</si>
  <si>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</si>
  <si>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</si>
  <si>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</si>
  <si>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</si>
  <si>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</si>
  <si>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</si>
  <si>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</si>
  <si>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</si>
  <si>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</si>
  <si>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</si>
  <si>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</si>
  <si>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</si>
  <si>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</si>
  <si>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</si>
  <si>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</si>
  <si>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</si>
  <si>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</si>
  <si>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</si>
  <si>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</si>
  <si>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</si>
  <si>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</si>
  <si>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</si>
  <si>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</si>
  <si>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</si>
  <si>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</si>
  <si>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</si>
  <si>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</si>
  <si>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</si>
  <si>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</si>
  <si>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</si>
  <si>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</si>
  <si>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</si>
  <si>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</si>
  <si>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</si>
  <si>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</si>
  <si>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</si>
  <si>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</si>
  <si>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</si>
  <si>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</si>
  <si>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</si>
  <si>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</si>
  <si>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</si>
  <si>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</si>
  <si>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</si>
  <si>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</si>
  <si>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</si>
  <si>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</si>
  <si>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</si>
  <si>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</si>
  <si>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</si>
  <si>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</si>
  <si>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</si>
  <si>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</si>
  <si>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</si>
  <si>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</si>
  <si>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</si>
  <si>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</si>
  <si>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</si>
  <si>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</si>
  <si>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</si>
  <si>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</si>
  <si>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</si>
  <si>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</si>
  <si>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</si>
  <si>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</si>
  <si>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</si>
  <si>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</si>
  <si>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</si>
  <si>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</si>
  <si>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</si>
  <si>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</si>
  <si>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</si>
  <si>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</si>
  <si>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</si>
  <si>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</si>
  <si>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</si>
  <si>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</si>
  <si>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</si>
  <si>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</si>
  <si>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</si>
  <si>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</si>
  <si>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</si>
  <si>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</si>
  <si>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</si>
  <si>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</si>
  <si>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</si>
  <si>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</si>
  <si>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</si>
  <si>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</si>
  <si>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</si>
  <si>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</si>
  <si>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</si>
  <si>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</si>
  <si>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</si>
  <si>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</si>
  <si>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</si>
  <si>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</si>
  <si>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</si>
  <si>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</si>
  <si>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</si>
  <si>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</si>
  <si>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</si>
  <si>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</si>
  <si>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</si>
  <si>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</si>
  <si>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</si>
  <si>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</si>
  <si>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</si>
  <si>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</si>
  <si>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</si>
  <si>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</si>
  <si>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</si>
  <si>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</si>
  <si>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</si>
  <si>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</si>
  <si>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</si>
  <si>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</si>
  <si>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</si>
  <si>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</si>
  <si>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</si>
  <si>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</si>
  <si>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</si>
  <si>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</si>
  <si>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</si>
  <si>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</si>
  <si>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</si>
  <si>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</si>
  <si>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</si>
  <si>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</si>
  <si>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</si>
  <si>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</si>
  <si>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</si>
  <si>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</si>
  <si>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</si>
  <si>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</si>
  <si>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</si>
  <si>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</si>
  <si>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</si>
  <si>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</si>
  <si>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</si>
  <si>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</si>
  <si>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</si>
  <si>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</si>
  <si>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</si>
  <si>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</si>
  <si>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</si>
  <si>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</si>
  <si>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</si>
  <si>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</si>
  <si>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</si>
  <si>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</si>
  <si>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</si>
  <si>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</si>
  <si>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</si>
  <si>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</si>
  <si>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</si>
  <si>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</si>
  <si>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</si>
  <si>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</si>
  <si>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</si>
  <si>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</si>
  <si>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</si>
  <si>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</si>
  <si>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</si>
  <si>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</si>
  <si>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</si>
  <si>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</si>
  <si>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</si>
  <si>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</si>
  <si>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</si>
  <si>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</si>
  <si>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</si>
  <si>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</si>
  <si>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</si>
  <si>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</si>
  <si>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</si>
  <si>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</si>
  <si>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</si>
  <si>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</si>
  <si>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</si>
  <si>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</si>
  <si>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</si>
  <si>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</si>
  <si>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</si>
  <si>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</si>
  <si>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</si>
  <si>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</si>
  <si>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</si>
  <si>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</si>
  <si>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</si>
  <si>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</si>
  <si>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</si>
  <si>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</si>
  <si>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</si>
  <si>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</si>
  <si>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</si>
  <si>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</si>
  <si>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</si>
  <si>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</si>
  <si>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</si>
  <si>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</si>
  <si>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</si>
  <si>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</si>
  <si>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</si>
  <si>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</si>
  <si>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</si>
  <si>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</si>
  <si>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</si>
  <si>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</si>
  <si>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</si>
  <si>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</si>
  <si>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</si>
  <si>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</si>
  <si>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</si>
  <si>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</si>
  <si>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</si>
  <si>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</si>
  <si>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</si>
  <si>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</si>
  <si>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</si>
  <si>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</si>
  <si>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</si>
  <si>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</si>
  <si>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</si>
  <si>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</si>
  <si>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</si>
  <si>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</si>
  <si>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</si>
  <si>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</si>
  <si>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</si>
  <si>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</si>
  <si>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</si>
  <si>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</si>
  <si>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</si>
  <si>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</si>
  <si>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</si>
  <si>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</si>
  <si>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</si>
  <si>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</si>
  <si>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</si>
  <si>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</si>
  <si>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</si>
  <si>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</si>
  <si>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</si>
  <si>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</si>
  <si>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</si>
  <si>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</si>
  <si>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</si>
  <si>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</si>
  <si>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</si>
  <si>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</si>
  <si>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</si>
  <si>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</si>
  <si>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</si>
  <si>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</si>
  <si>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</si>
  <si>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</si>
  <si>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</si>
  <si>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</si>
  <si>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</si>
  <si>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</si>
  <si>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</si>
  <si>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</si>
  <si>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</si>
  <si>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</si>
  <si>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</si>
  <si>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</si>
  <si>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</si>
  <si>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</si>
  <si>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</si>
  <si>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</si>
  <si>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</si>
  <si>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</si>
  <si>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</si>
  <si>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</si>
  <si>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</si>
  <si>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</si>
  <si>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</si>
  <si>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</si>
  <si>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</si>
  <si>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</si>
  <si>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</si>
  <si>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</si>
  <si>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</si>
  <si>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</si>
  <si>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</si>
  <si>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</si>
  <si>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</si>
  <si>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</si>
  <si>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</si>
  <si>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</si>
  <si>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</si>
  <si>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</si>
  <si>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</si>
  <si>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</si>
  <si>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</si>
  <si>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</si>
  <si>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</si>
  <si>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</si>
  <si>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</si>
  <si>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</si>
  <si>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</si>
  <si>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</si>
  <si>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</si>
  <si>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</si>
  <si>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</si>
  <si>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</si>
  <si>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</si>
  <si>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</si>
  <si>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</si>
  <si>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</si>
  <si>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</si>
  <si>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</si>
  <si>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</si>
  <si>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</si>
  <si>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</si>
  <si>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</si>
  <si>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</si>
  <si>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</si>
  <si>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</si>
  <si>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</si>
  <si>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</si>
  <si>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</si>
  <si>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</si>
  <si>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</si>
  <si>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</si>
  <si>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</si>
  <si>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</si>
  <si>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</si>
  <si>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</si>
  <si>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</si>
  <si>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</si>
  <si>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</si>
  <si>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</si>
  <si>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</si>
  <si>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</si>
  <si>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</si>
  <si>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</si>
  <si>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</si>
  <si>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</si>
  <si>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</si>
  <si>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</si>
  <si>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</si>
  <si>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</si>
  <si>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</si>
  <si>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</si>
  <si>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</si>
  <si>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</si>
  <si>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</si>
  <si>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</si>
  <si>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</si>
  <si>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</si>
  <si>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</si>
  <si>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</si>
  <si>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</si>
  <si>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</si>
  <si>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</si>
  <si>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</si>
  <si>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</si>
  <si>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</si>
  <si>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</si>
  <si>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</si>
  <si>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</si>
  <si>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</si>
  <si>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</si>
  <si>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</si>
  <si>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</si>
  <si>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</si>
  <si>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</si>
  <si>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</si>
  <si>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</si>
  <si>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</si>
  <si>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</si>
  <si>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</si>
  <si>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</si>
  <si>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</si>
  <si>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</si>
  <si>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</si>
  <si>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</si>
  <si>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</si>
  <si>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</si>
  <si>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</si>
  <si>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</si>
  <si>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</si>
  <si>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</si>
  <si>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</si>
  <si>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</si>
  <si>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</si>
  <si>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</si>
  <si>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</si>
  <si>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</si>
  <si>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</si>
  <si>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</si>
  <si>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</si>
  <si>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</si>
  <si>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</si>
  <si>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</si>
  <si>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</si>
  <si>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</si>
  <si>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</si>
  <si>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</si>
  <si>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</si>
  <si>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</si>
  <si>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</si>
  <si>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</si>
  <si>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</si>
  <si>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</si>
  <si>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</si>
  <si>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</si>
  <si>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</si>
  <si>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</si>
  <si>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</si>
  <si>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</si>
  <si>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</si>
  <si>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</si>
  <si>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</si>
  <si>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</si>
  <si>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</si>
  <si>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</si>
  <si>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</si>
  <si>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</si>
  <si>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</si>
  <si>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</si>
  <si>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</si>
  <si>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</si>
  <si>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</si>
  <si>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</si>
  <si>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</si>
  <si>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</si>
  <si>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</si>
  <si>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</si>
  <si>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</si>
  <si>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</si>
  <si>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</si>
  <si>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</si>
  <si>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</si>
  <si>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</si>
  <si>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</si>
  <si>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</si>
  <si>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</si>
  <si>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</si>
  <si>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</si>
  <si>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</si>
  <si>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</si>
  <si>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</si>
  <si>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</si>
  <si>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</si>
  <si>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</si>
  <si>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</si>
  <si>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</si>
  <si>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</si>
  <si>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</si>
  <si>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</si>
  <si>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</si>
  <si>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</si>
  <si>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</si>
  <si>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</si>
  <si>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</si>
  <si>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</si>
  <si>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</si>
  <si>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</si>
  <si>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</si>
  <si>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</si>
  <si>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</si>
  <si>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</si>
  <si>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</si>
  <si>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</si>
  <si>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</si>
  <si>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</si>
  <si>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</si>
  <si>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</si>
  <si>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</si>
  <si>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</si>
  <si>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</si>
  <si>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</si>
  <si>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</si>
  <si>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</si>
  <si>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</si>
  <si>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</si>
  <si>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</si>
  <si>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</si>
  <si>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</si>
  <si>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</si>
  <si>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</si>
  <si>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</si>
  <si>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</si>
  <si>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</si>
  <si>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</si>
  <si>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</si>
  <si>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</si>
  <si>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</si>
  <si>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</si>
  <si>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</si>
  <si>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</si>
  <si>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</si>
  <si>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</si>
  <si>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</si>
  <si>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</si>
  <si>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</si>
  <si>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</si>
  <si>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</si>
  <si>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</si>
  <si>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</si>
  <si>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</si>
  <si>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</si>
  <si>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</si>
  <si>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</si>
  <si>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</si>
  <si>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</si>
  <si>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</si>
  <si>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</si>
  <si>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</si>
  <si>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</si>
  <si>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</si>
  <si>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</si>
  <si>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</si>
  <si>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</si>
  <si>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</si>
  <si>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</si>
  <si>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</si>
  <si>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</si>
  <si>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</si>
  <si>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</si>
  <si>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</si>
  <si>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</si>
  <si>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</si>
  <si>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</si>
  <si>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</si>
  <si>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</si>
  <si>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</si>
  <si>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</si>
  <si>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</si>
  <si>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</si>
  <si>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</si>
  <si>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</si>
  <si>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</si>
  <si>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</si>
  <si>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</si>
  <si>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</si>
  <si>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</si>
  <si>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</si>
  <si>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</si>
  <si>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</si>
  <si>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</si>
  <si>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</si>
  <si>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</si>
  <si>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</si>
  <si>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</si>
  <si>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</si>
  <si>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</si>
  <si>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</si>
  <si>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</si>
  <si>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</si>
  <si>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</si>
  <si>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</si>
  <si>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</si>
  <si>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</si>
  <si>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</si>
  <si>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</si>
  <si>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</si>
  <si>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</si>
  <si>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</si>
  <si>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</si>
  <si>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</si>
  <si>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</si>
  <si>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</si>
  <si>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</si>
  <si>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</si>
  <si>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</si>
  <si>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</si>
  <si>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</si>
  <si>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</si>
  <si>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</si>
  <si>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</si>
  <si>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</si>
  <si>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</si>
  <si>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</si>
  <si>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</si>
  <si>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</si>
  <si>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</si>
  <si>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</si>
  <si>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</si>
  <si>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</si>
  <si>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</si>
  <si>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</si>
  <si>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</si>
  <si>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</si>
  <si>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</si>
  <si>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</si>
  <si>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</si>
  <si>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</si>
  <si>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</si>
  <si>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</si>
  <si>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</si>
  <si>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</si>
  <si>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</si>
  <si>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</si>
  <si>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</si>
  <si>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</si>
  <si>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</si>
  <si>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</si>
  <si>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</si>
  <si>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</si>
  <si>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</si>
  <si>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</si>
  <si>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</si>
  <si>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</si>
  <si>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</si>
  <si>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</si>
  <si>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</si>
  <si>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</si>
  <si>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</si>
  <si>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</si>
  <si>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</si>
  <si>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</si>
  <si>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</si>
  <si>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</si>
  <si>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</si>
  <si>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</si>
  <si>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</si>
  <si>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</si>
  <si>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</si>
  <si>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</si>
  <si>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</si>
  <si>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</si>
  <si>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</si>
  <si>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</si>
  <si>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</si>
  <si>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</si>
  <si>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</si>
  <si>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</si>
  <si>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</si>
  <si>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</si>
  <si>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</si>
  <si>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</si>
  <si>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</si>
  <si>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</si>
  <si>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</si>
  <si>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</si>
  <si>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</si>
  <si>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</si>
  <si>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</si>
  <si>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</si>
  <si>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</si>
  <si>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</si>
  <si>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</si>
  <si>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</si>
  <si>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</si>
  <si>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</si>
  <si>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</si>
  <si>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</si>
  <si>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</si>
  <si>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</si>
  <si>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</si>
  <si>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</si>
  <si>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</si>
  <si>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</si>
  <si>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</si>
  <si>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</si>
  <si>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</si>
  <si>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</si>
  <si>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</si>
  <si>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</si>
  <si>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</si>
  <si>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</si>
  <si>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</si>
  <si>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</si>
  <si>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</si>
  <si>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</si>
  <si>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</si>
  <si>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</si>
  <si>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</si>
  <si>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</si>
  <si>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</si>
  <si>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</si>
  <si>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</si>
  <si>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</si>
  <si>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</si>
  <si>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</si>
  <si>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</si>
  <si>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</si>
  <si>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</si>
  <si>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</si>
  <si>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</si>
  <si>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</si>
  <si>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</si>
  <si>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</si>
  <si>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</si>
  <si>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</si>
  <si>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</si>
  <si>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</si>
  <si>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</si>
  <si>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</si>
  <si>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</si>
  <si>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</si>
  <si>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</si>
  <si>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</si>
  <si>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</si>
  <si>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</si>
  <si>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</si>
  <si>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</si>
  <si>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</si>
  <si>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</si>
  <si>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</si>
  <si>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</si>
  <si>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</si>
  <si>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</si>
  <si>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</si>
  <si>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</si>
  <si>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</si>
  <si>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</si>
  <si>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</si>
  <si>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</si>
  <si>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</si>
  <si>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</si>
  <si>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</si>
  <si>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</si>
  <si>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</si>
  <si>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</si>
  <si>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</si>
  <si>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</si>
  <si>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</si>
  <si>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</si>
  <si>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</si>
  <si>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</si>
  <si>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</si>
  <si>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</si>
  <si>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</si>
  <si>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</si>
  <si>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</si>
  <si>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</si>
  <si>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</si>
  <si>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</si>
  <si>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</si>
  <si>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</si>
  <si>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</si>
  <si>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</si>
  <si>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</si>
  <si>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</si>
  <si>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</si>
  <si>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</si>
  <si>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</si>
  <si>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</si>
  <si>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</si>
  <si>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</si>
  <si>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</si>
  <si>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</si>
  <si>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</si>
  <si>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</si>
  <si>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</si>
  <si>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</si>
  <si>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</si>
  <si>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</si>
  <si>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</si>
  <si>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</si>
  <si>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</si>
  <si>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</si>
  <si>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</si>
  <si>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</si>
  <si>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</si>
  <si>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</si>
  <si>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</si>
  <si>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</si>
  <si>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</si>
  <si>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</si>
  <si>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</si>
  <si>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</si>
  <si>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</si>
  <si>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</si>
  <si>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</si>
  <si>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</si>
  <si>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</si>
  <si>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</si>
  <si>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</si>
  <si>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</si>
  <si>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</si>
  <si>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</si>
  <si>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</si>
  <si>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</si>
  <si>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</si>
  <si>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</si>
  <si>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</si>
  <si>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</si>
  <si>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</si>
  <si>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</si>
  <si>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</si>
  <si>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</si>
  <si>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</si>
  <si>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</si>
  <si>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</si>
  <si>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</si>
  <si>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</si>
  <si>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</si>
  <si>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</si>
  <si>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</si>
  <si>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</si>
  <si>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</si>
  <si>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</si>
  <si>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</si>
  <si>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</si>
  <si>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</si>
  <si>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</si>
  <si>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</si>
  <si>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</si>
  <si>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</si>
  <si>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</si>
  <si>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</si>
  <si>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</si>
  <si>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</si>
  <si>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</si>
  <si>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</si>
  <si>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</si>
  <si>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</si>
  <si>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</si>
  <si>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</si>
  <si>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</si>
  <si>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</si>
  <si>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</si>
  <si>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</si>
  <si>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</si>
  <si>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</si>
  <si>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</si>
  <si>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</si>
  <si>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</si>
  <si>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</si>
  <si>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</si>
  <si>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</si>
  <si>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</si>
  <si>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</si>
  <si>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</si>
  <si>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</si>
  <si>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</si>
  <si>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</si>
  <si>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</si>
  <si>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</si>
  <si>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</si>
  <si>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</si>
  <si>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</si>
  <si>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</si>
  <si>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</si>
  <si>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</si>
  <si>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</si>
  <si>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</si>
  <si>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</si>
  <si>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</si>
  <si>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</si>
  <si>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</si>
  <si>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</si>
  <si>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</si>
  <si>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</si>
  <si>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</si>
  <si>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</si>
  <si>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</si>
  <si>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</si>
  <si>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</si>
  <si>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</si>
  <si>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</si>
  <si>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</si>
  <si>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</si>
  <si>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</si>
  <si>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</si>
  <si>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</si>
  <si>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</si>
  <si>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</si>
  <si>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</si>
  <si>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</si>
  <si>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</si>
  <si>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</si>
  <si>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</si>
  <si>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</si>
  <si>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</si>
  <si>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</si>
  <si>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</si>
  <si>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</si>
  <si>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</si>
  <si>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</si>
  <si>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</si>
  <si>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</si>
  <si>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</si>
  <si>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</si>
  <si>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</si>
  <si>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</si>
  <si>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</si>
  <si>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</si>
  <si>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</si>
  <si>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</si>
  <si>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</si>
  <si>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</si>
  <si>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</si>
  <si>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</si>
  <si>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</si>
  <si>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</si>
  <si>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</si>
  <si>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</si>
  <si>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</si>
  <si>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</si>
  <si>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</si>
  <si>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</si>
  <si>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</si>
  <si>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</si>
  <si>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</si>
  <si>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</si>
  <si>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</si>
  <si>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</si>
  <si>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</si>
  <si>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</si>
  <si>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</si>
  <si>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</si>
  <si>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</si>
  <si>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</si>
  <si>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</si>
  <si>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</si>
  <si>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</si>
  <si>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</si>
  <si>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</si>
  <si>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</si>
  <si>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</si>
  <si>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</si>
  <si>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</si>
  <si>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</si>
  <si>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</si>
  <si>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</si>
  <si>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</si>
  <si>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</si>
  <si>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</si>
  <si>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</si>
  <si>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</si>
  <si>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</si>
  <si>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</si>
  <si>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</si>
  <si>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</si>
  <si>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</si>
  <si>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</si>
  <si>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</si>
  <si>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</si>
  <si>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</si>
  <si>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</si>
  <si>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</si>
  <si>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</si>
  <si>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</si>
  <si>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</si>
  <si>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</si>
  <si>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</si>
  <si>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</si>
  <si>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</si>
  <si>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</si>
  <si>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</si>
  <si>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</si>
  <si>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</si>
  <si>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</si>
  <si>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</si>
  <si>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</si>
  <si>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</si>
  <si>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</si>
  <si>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</si>
  <si>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</si>
  <si>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</si>
  <si>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</si>
  <si>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</si>
  <si>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</si>
  <si>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</si>
  <si>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</si>
  <si>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</si>
  <si>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</si>
  <si>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</si>
  <si>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</si>
  <si>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</si>
  <si>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</si>
  <si>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</si>
  <si>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</si>
  <si>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</si>
  <si>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</si>
  <si>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</si>
  <si>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</si>
  <si>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</si>
  <si>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</si>
  <si>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</si>
  <si>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</si>
  <si>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</si>
  <si>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</si>
  <si>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</si>
  <si>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</si>
  <si>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</si>
  <si>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</si>
  <si>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</si>
  <si>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</si>
  <si>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</si>
  <si>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</si>
  <si>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</si>
  <si>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</si>
  <si>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</si>
  <si>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</si>
  <si>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</si>
  <si>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</si>
  <si>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</si>
  <si>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</si>
  <si>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</si>
  <si>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</si>
  <si>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</si>
  <si>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</si>
  <si>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</si>
  <si>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</si>
  <si>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</si>
  <si>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</si>
  <si>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</si>
  <si>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</si>
  <si>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</si>
  <si>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</si>
  <si>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</si>
  <si>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</si>
  <si>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</si>
  <si>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</si>
  <si>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</si>
  <si>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</si>
  <si>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</si>
  <si>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</si>
  <si>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</si>
  <si>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</si>
  <si>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</si>
  <si>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</si>
  <si>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</si>
  <si>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</si>
  <si>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</si>
  <si>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</si>
  <si>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</si>
  <si>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</si>
  <si>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</si>
  <si>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</si>
  <si>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</si>
  <si>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</si>
  <si>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</si>
  <si>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</si>
  <si>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</si>
  <si>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</si>
  <si>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</si>
  <si>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</si>
  <si>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</si>
  <si>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</si>
  <si>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</si>
  <si>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</si>
  <si>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</si>
  <si>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</si>
  <si>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</si>
  <si>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</si>
  <si>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</si>
  <si>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</si>
  <si>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</si>
  <si>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</si>
  <si>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</si>
  <si>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</si>
  <si>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</si>
  <si>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</si>
  <si>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</si>
  <si>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</si>
  <si>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</si>
  <si>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</si>
  <si>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</si>
  <si>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</si>
  <si>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</si>
  <si>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</si>
  <si>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</si>
  <si>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</si>
  <si>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</si>
  <si>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</si>
  <si>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</si>
  <si>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</si>
  <si>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</si>
  <si>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</si>
  <si>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</si>
  <si>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</si>
  <si>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</si>
  <si>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</si>
  <si>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</si>
  <si>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</si>
  <si>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</si>
  <si>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</si>
  <si>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</si>
  <si>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</si>
  <si>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</si>
  <si>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</si>
  <si>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</si>
  <si>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</si>
  <si>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</si>
  <si>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</si>
  <si>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</si>
  <si>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</si>
  <si>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</si>
  <si>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</si>
  <si>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</si>
  <si>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</si>
  <si>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</si>
  <si>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</si>
  <si>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</si>
  <si>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</si>
  <si>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</si>
  <si>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</si>
  <si>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</si>
  <si>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</si>
  <si>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</si>
  <si>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</si>
  <si>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</si>
  <si>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</si>
  <si>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</si>
  <si>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</si>
  <si>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</si>
  <si>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</si>
  <si>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</si>
  <si>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</si>
  <si>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</si>
  <si>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</si>
  <si>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</si>
  <si>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</si>
  <si>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</si>
  <si>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</si>
  <si>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</si>
  <si>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</si>
  <si>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</si>
  <si>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</si>
  <si>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</si>
  <si>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</si>
  <si>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</si>
  <si>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</si>
  <si>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</si>
  <si>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</si>
  <si>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</si>
  <si>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</si>
  <si>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</si>
  <si>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</si>
  <si>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</si>
  <si>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</si>
  <si>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</si>
  <si>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</si>
  <si>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</si>
  <si>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</si>
  <si>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</si>
  <si>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</si>
  <si>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</si>
  <si>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</si>
  <si>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</si>
  <si>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</si>
  <si>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</si>
  <si>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</si>
  <si>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</si>
  <si>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</si>
  <si>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</si>
  <si>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</si>
  <si>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</si>
  <si>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</si>
  <si>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</si>
  <si>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</si>
  <si>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</si>
  <si>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</si>
  <si>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</si>
  <si>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</si>
  <si>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</si>
  <si>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</si>
  <si>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</si>
  <si>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</si>
  <si>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</si>
  <si>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</si>
  <si>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</si>
  <si>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</si>
  <si>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</si>
  <si>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</si>
  <si>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</si>
  <si>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</si>
  <si>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</si>
  <si>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</si>
  <si>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</si>
  <si>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</si>
  <si>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</si>
  <si>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</si>
  <si>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</si>
  <si>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</si>
  <si>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</si>
  <si>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</si>
  <si>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</si>
  <si>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</si>
  <si>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</si>
  <si>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</si>
  <si>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</si>
  <si>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</si>
  <si>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</si>
  <si>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</si>
  <si>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</si>
  <si>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</si>
  <si>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</si>
  <si>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</si>
  <si>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</si>
  <si>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</si>
  <si>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</si>
  <si>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</si>
  <si>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</si>
  <si>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</si>
  <si>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</si>
  <si>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</si>
  <si>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</si>
  <si>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</si>
  <si>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</si>
  <si>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</si>
  <si>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</si>
  <si>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</si>
  <si>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</si>
  <si>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</si>
  <si>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</si>
  <si>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</si>
  <si>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</si>
  <si>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</si>
  <si>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</si>
  <si>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</si>
  <si>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</si>
  <si>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</si>
  <si>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</si>
  <si>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</si>
  <si>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</si>
  <si>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</si>
  <si>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</si>
  <si>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</si>
  <si>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</si>
  <si>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</si>
  <si>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</si>
  <si>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</si>
  <si>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</si>
  <si>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</si>
  <si>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</si>
  <si>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</si>
  <si>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</si>
  <si>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</si>
  <si>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</si>
  <si>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</si>
  <si>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</si>
  <si>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</si>
  <si>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</si>
  <si>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</si>
  <si>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</si>
  <si>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</si>
  <si>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</si>
  <si>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</si>
  <si>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</si>
  <si>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</si>
  <si>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</si>
  <si>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</si>
  <si>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</si>
  <si>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</si>
  <si>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</si>
  <si>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</si>
  <si>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</si>
  <si>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</si>
  <si>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</si>
  <si>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</si>
  <si>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</si>
  <si>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</si>
  <si>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</si>
  <si>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</si>
  <si>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</si>
  <si>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</si>
  <si>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</si>
  <si>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</si>
  <si>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</si>
  <si>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</si>
  <si>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</si>
  <si>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</si>
  <si>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</si>
  <si>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</si>
  <si>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</si>
  <si>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</si>
  <si>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</si>
  <si>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</si>
  <si>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</si>
  <si>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</si>
  <si>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</si>
  <si>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</si>
  <si>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</si>
  <si>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</si>
  <si>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</si>
  <si>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</si>
  <si>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</si>
  <si>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</si>
  <si>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</si>
  <si>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</si>
  <si>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</si>
  <si>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</si>
  <si>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</si>
  <si>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</si>
  <si>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</si>
  <si>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</si>
  <si>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</si>
  <si>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</si>
  <si>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</si>
  <si>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</si>
  <si>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</si>
  <si>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</si>
  <si>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</si>
  <si>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</si>
  <si>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</si>
  <si>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</si>
  <si>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</si>
  <si>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</si>
  <si>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</si>
  <si>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</si>
  <si>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</si>
  <si>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</si>
  <si>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</si>
  <si>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</si>
  <si>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</si>
  <si>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</si>
  <si>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</si>
  <si>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</si>
  <si>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</si>
  <si>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</si>
  <si>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</si>
  <si>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</si>
  <si>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</si>
  <si>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</si>
  <si>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</si>
  <si>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</si>
  <si>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</si>
  <si>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</si>
  <si>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</si>
  <si>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</si>
  <si>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</si>
  <si>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</si>
  <si>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</si>
  <si>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</si>
  <si>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</si>
  <si>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</si>
  <si>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</si>
  <si>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</si>
  <si>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</si>
  <si>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</si>
  <si>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</si>
  <si>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</si>
  <si>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</si>
  <si>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</si>
  <si>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</si>
  <si>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</si>
  <si>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</si>
  <si>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</si>
  <si>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</si>
  <si>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</si>
  <si>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</si>
  <si>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</si>
  <si>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</si>
  <si>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</si>
  <si>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</si>
  <si>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</si>
  <si>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</si>
  <si>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</si>
  <si>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</si>
  <si>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</si>
  <si>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</si>
  <si>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</si>
  <si>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</si>
  <si>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</si>
  <si>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</si>
  <si>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</si>
  <si>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</si>
  <si>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</si>
  <si>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</si>
  <si>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</si>
  <si>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</si>
  <si>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</si>
  <si>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</si>
  <si>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</si>
  <si>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</si>
  <si>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</si>
  <si>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</si>
  <si>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</si>
  <si>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</si>
  <si>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</si>
  <si>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</si>
  <si>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</si>
  <si>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</si>
  <si>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</si>
  <si>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</si>
  <si>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</si>
  <si>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</si>
  <si>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</si>
  <si>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</si>
  <si>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</si>
  <si>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</si>
  <si>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</si>
  <si>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</si>
  <si>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</si>
  <si>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</si>
  <si>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</si>
  <si>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</si>
  <si>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</si>
  <si>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</si>
  <si>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</si>
  <si>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</si>
  <si>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</si>
  <si>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</si>
  <si>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</si>
  <si>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</si>
  <si>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</si>
  <si>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</si>
  <si>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</si>
  <si>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</si>
  <si>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</si>
  <si>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</si>
  <si>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</si>
  <si>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</si>
  <si>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</si>
  <si>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</si>
  <si>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</si>
  <si>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</si>
  <si>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</si>
  <si>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</si>
  <si>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</si>
  <si>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</si>
  <si>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</si>
  <si>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</si>
  <si>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</si>
  <si>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</si>
  <si>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</si>
  <si>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</si>
  <si>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</si>
  <si>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</si>
  <si>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</si>
  <si>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</si>
  <si>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</si>
  <si>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</si>
  <si>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</si>
  <si>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</si>
  <si>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</si>
  <si>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</si>
  <si>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</si>
  <si>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</si>
  <si>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</si>
  <si>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</si>
  <si>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</si>
  <si>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</si>
  <si>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</si>
  <si>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</si>
  <si>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</si>
  <si>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</si>
  <si>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</si>
  <si>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</si>
  <si>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</si>
  <si>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</si>
  <si>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</si>
  <si>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</si>
  <si>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</si>
  <si>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</si>
  <si>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</si>
  <si>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</si>
  <si>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</si>
  <si>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</si>
  <si>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</si>
  <si>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</si>
  <si>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</si>
  <si>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</si>
  <si>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</si>
  <si>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</si>
  <si>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</si>
  <si>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</si>
  <si>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</si>
  <si>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</si>
  <si>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</si>
  <si>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</si>
  <si>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</si>
  <si>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</si>
  <si>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</si>
  <si>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</si>
  <si>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</si>
  <si>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</si>
  <si>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</si>
  <si>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</si>
  <si>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</si>
  <si>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</si>
  <si>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</si>
  <si>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</si>
  <si>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</si>
  <si>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</si>
  <si>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</si>
  <si>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</si>
  <si>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</si>
  <si>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</si>
  <si>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</si>
  <si>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</si>
  <si>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</si>
  <si>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</si>
  <si>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</si>
  <si>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</si>
  <si>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</si>
  <si>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</si>
  <si>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</si>
  <si>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</si>
  <si>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</si>
  <si>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</si>
  <si>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</si>
  <si>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</si>
  <si>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</si>
  <si>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</si>
  <si>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</si>
  <si>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</si>
  <si>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</si>
  <si>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</si>
  <si>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</si>
  <si>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</si>
  <si>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</si>
  <si>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</si>
  <si>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</si>
  <si>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</si>
  <si>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</si>
  <si>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</si>
  <si>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</si>
  <si>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</si>
  <si>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</si>
  <si>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</si>
  <si>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</si>
  <si>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</si>
  <si>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</si>
  <si>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</si>
  <si>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</si>
  <si>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</si>
  <si>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</si>
  <si>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</si>
  <si>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</si>
  <si>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</si>
  <si>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</si>
  <si>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</si>
  <si>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</si>
  <si>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</si>
  <si>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</si>
  <si>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</si>
  <si>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</si>
  <si>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</si>
  <si>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</si>
  <si>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</si>
  <si>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</si>
  <si>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</si>
  <si>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</si>
  <si>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</si>
  <si>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</si>
  <si>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</si>
  <si>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</si>
  <si>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</si>
  <si>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</si>
  <si>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</si>
  <si>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</si>
  <si>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</si>
  <si>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</si>
  <si>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</si>
  <si>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</si>
  <si>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</si>
  <si>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</si>
  <si>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</si>
  <si>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</si>
  <si>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</si>
  <si>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</si>
  <si>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</si>
  <si>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</si>
  <si>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</si>
  <si>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</si>
  <si>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</si>
  <si>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</si>
  <si>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</si>
  <si>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</si>
  <si>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</si>
  <si>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</si>
  <si>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</si>
  <si>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</si>
  <si>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</si>
  <si>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</si>
  <si>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</si>
  <si>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</si>
  <si>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</si>
  <si>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</si>
  <si>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</si>
  <si>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</si>
  <si>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</si>
  <si>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</si>
  <si>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</si>
  <si>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</si>
  <si>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</si>
  <si>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</si>
  <si>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</si>
  <si>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</si>
  <si>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</si>
  <si>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</si>
  <si>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</si>
  <si>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</si>
  <si>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</si>
  <si>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</si>
  <si>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</si>
  <si>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</si>
  <si>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</si>
  <si>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</si>
  <si>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</si>
  <si>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</si>
  <si>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</si>
  <si>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</si>
  <si>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</si>
  <si>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</si>
  <si>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</si>
  <si>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</si>
  <si>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</si>
  <si>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</si>
  <si>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</si>
  <si>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</si>
  <si>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</si>
  <si>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</si>
  <si>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</si>
  <si>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</si>
  <si>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</si>
  <si>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</si>
  <si>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</si>
  <si>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</si>
  <si>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</si>
  <si>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</si>
  <si>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</si>
  <si>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</si>
  <si>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</si>
  <si>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</si>
  <si>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</si>
  <si>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</si>
  <si>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</si>
  <si>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</si>
  <si>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</si>
  <si>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</si>
  <si>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</si>
  <si>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</si>
  <si>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</si>
  <si>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</si>
  <si>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</si>
  <si>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</si>
  <si>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</si>
  <si>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</si>
  <si>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</si>
  <si>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</si>
  <si>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</si>
  <si>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</si>
  <si>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</si>
  <si>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</si>
  <si>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</si>
  <si>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</si>
  <si>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</si>
  <si>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</si>
  <si>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</si>
  <si>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</si>
  <si>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</si>
  <si>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</si>
  <si>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</si>
  <si>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</si>
  <si>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</si>
  <si>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</si>
  <si>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</si>
  <si>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</si>
  <si>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</si>
  <si>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</si>
  <si>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</si>
  <si>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</si>
  <si>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</si>
  <si>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</si>
  <si>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</si>
  <si>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</si>
  <si>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</si>
  <si>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</si>
  <si>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</si>
  <si>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</si>
  <si>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</si>
  <si>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</si>
  <si>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</si>
  <si>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</si>
  <si>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</si>
  <si>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</si>
  <si>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</si>
  <si>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</si>
  <si>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</si>
  <si>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</si>
  <si>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</si>
  <si>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</si>
  <si>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</si>
  <si>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</si>
  <si>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</si>
  <si>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</si>
  <si>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</si>
  <si>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</si>
  <si>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</si>
  <si>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</si>
  <si>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</si>
  <si>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</si>
  <si>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</si>
  <si>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</si>
  <si>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</si>
  <si>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</si>
  <si>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</si>
  <si>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</si>
  <si>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</si>
  <si>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</si>
  <si>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</si>
  <si>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</si>
  <si>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</si>
  <si>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</si>
  <si>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</si>
  <si>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</si>
  <si>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</si>
  <si>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</si>
  <si>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</si>
  <si>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</si>
  <si>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</si>
  <si>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</si>
  <si>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</si>
  <si>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</si>
  <si>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</si>
  <si>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</si>
  <si>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</si>
  <si>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</si>
  <si>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</si>
  <si>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</si>
  <si>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</si>
  <si>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</si>
  <si>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</si>
  <si>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</si>
  <si>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</si>
  <si>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</si>
  <si>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</si>
  <si>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</si>
  <si>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</si>
  <si>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</si>
  <si>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</si>
  <si>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</si>
  <si>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</si>
  <si>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</si>
  <si>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</si>
  <si>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</si>
  <si>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</si>
  <si>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</si>
  <si>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</si>
  <si>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</si>
  <si>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</si>
  <si>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</si>
  <si>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</si>
  <si>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</si>
  <si>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</si>
  <si>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</si>
  <si>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</si>
  <si>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</si>
  <si>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</si>
  <si>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</si>
  <si>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</si>
  <si>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</si>
  <si>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</si>
  <si>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</si>
  <si>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</si>
  <si>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</si>
  <si>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</si>
  <si>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</si>
  <si>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</si>
  <si>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</si>
  <si>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</si>
  <si>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</si>
  <si>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</si>
  <si>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</si>
  <si>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</si>
  <si>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</si>
  <si>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</si>
  <si>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</si>
  <si>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</si>
  <si>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</si>
  <si>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</si>
  <si>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</si>
  <si>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</si>
  <si>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</si>
  <si>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</si>
  <si>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</si>
  <si>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</si>
  <si>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</si>
  <si>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</si>
  <si>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</si>
  <si>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</si>
  <si>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</si>
  <si>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</si>
  <si>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</si>
  <si>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</si>
  <si>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</si>
  <si>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</si>
  <si>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</si>
  <si>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</si>
  <si>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</si>
  <si>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</si>
  <si>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</si>
  <si>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</si>
  <si>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</si>
  <si>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</si>
  <si>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</si>
  <si>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</si>
  <si>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</si>
  <si>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</si>
  <si>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</si>
  <si>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</si>
  <si>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</si>
  <si>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</si>
  <si>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</si>
  <si>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</si>
  <si>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</si>
  <si>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</si>
  <si>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</si>
  <si>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</si>
  <si>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</si>
  <si>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</si>
  <si>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</si>
  <si>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</si>
  <si>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</si>
  <si>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</si>
  <si>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</si>
  <si>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</si>
  <si>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</si>
  <si>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</si>
  <si>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</si>
  <si>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</si>
  <si>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</si>
  <si>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</si>
  <si>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</si>
  <si>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</si>
  <si>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</si>
  <si>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</si>
  <si>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</si>
  <si>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</si>
  <si>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</si>
  <si>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</si>
  <si>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</si>
  <si>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</si>
  <si>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</si>
  <si>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</si>
  <si>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</si>
  <si>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</si>
  <si>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</si>
  <si>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</si>
  <si>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</si>
  <si>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</si>
  <si>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</si>
  <si>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</si>
  <si>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</si>
  <si>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</si>
  <si>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</si>
  <si>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</si>
  <si>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</si>
  <si>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</si>
  <si>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</si>
  <si>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</si>
  <si>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</si>
  <si>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</si>
  <si>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</si>
  <si>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</si>
  <si>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</si>
  <si>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</si>
  <si>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</si>
  <si>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</si>
  <si>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</si>
  <si>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</si>
  <si>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</si>
  <si>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</si>
  <si>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</si>
  <si>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</si>
  <si>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</si>
  <si>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</si>
  <si>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</si>
  <si>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</si>
  <si>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</si>
  <si>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</si>
  <si>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</si>
  <si>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</si>
  <si>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</si>
  <si>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</si>
  <si>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</si>
  <si>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</si>
  <si>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</si>
  <si>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</si>
  <si>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</si>
  <si>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</si>
  <si>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</si>
  <si>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</si>
  <si>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</si>
  <si>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</si>
  <si>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</si>
  <si>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</si>
  <si>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</si>
  <si>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</si>
  <si>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</si>
  <si>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</si>
  <si>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</si>
  <si>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</si>
  <si>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</si>
  <si>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</si>
  <si>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</si>
  <si>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</si>
  <si>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</si>
  <si>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</si>
  <si>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</si>
  <si>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</si>
  <si>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</si>
  <si>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</si>
  <si>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</si>
  <si>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</si>
  <si>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</si>
  <si>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</si>
  <si>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</si>
  <si>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</si>
  <si>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</si>
  <si>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</si>
  <si>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</si>
  <si>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</si>
  <si>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</si>
  <si>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</si>
  <si>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</si>
  <si>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</si>
  <si>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</si>
  <si>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</si>
  <si>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</si>
  <si>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</si>
  <si>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</si>
  <si>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</si>
  <si>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</si>
  <si>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</si>
  <si>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</si>
  <si>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</si>
  <si>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</si>
  <si>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</si>
  <si>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</si>
  <si>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</si>
  <si>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</si>
  <si>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</si>
  <si>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</si>
  <si>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</si>
  <si>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</si>
  <si>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</si>
  <si>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</si>
  <si>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</si>
  <si>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</si>
  <si>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</si>
  <si>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</si>
  <si>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</si>
  <si>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</si>
  <si>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</si>
  <si>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</si>
  <si>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</si>
  <si>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</si>
  <si>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</si>
  <si>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</si>
  <si>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</si>
  <si>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</si>
  <si>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</si>
  <si>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</si>
  <si>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</si>
  <si>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</si>
  <si>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</si>
  <si>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</si>
  <si>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</si>
  <si>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</si>
  <si>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</si>
  <si>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</si>
  <si>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</si>
  <si>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</si>
  <si>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</si>
  <si>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</si>
  <si>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</si>
  <si>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</si>
  <si>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</si>
  <si>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</si>
  <si>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</si>
  <si>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</si>
  <si>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</si>
  <si>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</si>
  <si>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</si>
  <si>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</si>
  <si>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</si>
  <si>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</si>
  <si>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</si>
  <si>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</si>
  <si>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</si>
  <si>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</si>
  <si>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</si>
  <si>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</si>
  <si>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</si>
  <si>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</si>
  <si>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</si>
  <si>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</si>
  <si>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</si>
  <si>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</si>
  <si>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</si>
  <si>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</si>
  <si>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</si>
  <si>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</si>
  <si>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</si>
  <si>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</si>
  <si>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</si>
  <si>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</si>
  <si>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</si>
  <si>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</si>
  <si>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</si>
  <si>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</si>
  <si>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</si>
  <si>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</si>
  <si>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</si>
  <si>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</si>
  <si>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</si>
  <si>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</si>
  <si>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</si>
  <si>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</si>
  <si>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</si>
  <si>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</si>
  <si>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</si>
  <si>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</si>
  <si>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</si>
  <si>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</si>
  <si>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</si>
  <si>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</si>
  <si>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</si>
  <si>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</si>
  <si>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</si>
  <si>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</si>
  <si>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</si>
  <si>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</si>
  <si>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</si>
  <si>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</si>
  <si>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</si>
  <si>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</si>
  <si>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</si>
  <si>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</si>
  <si>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</si>
  <si>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</si>
  <si>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</si>
  <si>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</si>
  <si>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</si>
  <si>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</si>
  <si>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</si>
  <si>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</si>
  <si>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</si>
  <si>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</si>
  <si>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</si>
  <si>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</si>
  <si>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</si>
  <si>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</si>
  <si>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</si>
  <si>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</si>
  <si>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</si>
  <si>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</si>
  <si>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</si>
  <si>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</si>
  <si>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</si>
  <si>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</si>
  <si>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</si>
  <si>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</si>
  <si>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</si>
  <si>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</si>
  <si>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</si>
  <si>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</si>
  <si>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</si>
  <si>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</si>
  <si>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</si>
  <si>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</si>
  <si>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</si>
  <si>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</si>
  <si>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</si>
  <si>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</si>
  <si>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</si>
  <si>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</si>
  <si>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</si>
  <si>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</si>
  <si>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</si>
  <si>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</si>
  <si>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</si>
  <si>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</si>
  <si>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</si>
  <si>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</si>
  <si>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</si>
  <si>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</si>
  <si>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</si>
  <si>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</si>
  <si>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</si>
  <si>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</si>
  <si>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</si>
  <si>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</si>
  <si>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</si>
  <si>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</si>
  <si>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</si>
  <si>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</si>
  <si>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</si>
  <si>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</si>
  <si>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</si>
  <si>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</si>
  <si>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</si>
  <si>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</si>
  <si>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</si>
  <si>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</si>
  <si>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</si>
  <si>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</si>
  <si>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</si>
  <si>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</si>
  <si>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</si>
  <si>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</si>
  <si>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</si>
  <si>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</si>
  <si>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</si>
  <si>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</si>
  <si>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</si>
  <si>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</si>
  <si>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</si>
  <si>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</si>
  <si>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</si>
  <si>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</si>
  <si>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</si>
  <si>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</si>
  <si>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</si>
  <si>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</si>
  <si>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</si>
  <si>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</si>
  <si>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</si>
  <si>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</si>
  <si>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</si>
  <si>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</si>
  <si>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</si>
  <si>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</si>
  <si>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</si>
  <si>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</si>
  <si>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</si>
  <si>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</si>
  <si>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</si>
  <si>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</si>
  <si>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</si>
  <si>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</si>
  <si>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</si>
  <si>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</si>
  <si>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</si>
  <si>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</si>
  <si>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</si>
  <si>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</si>
  <si>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</si>
  <si>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</si>
  <si>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</si>
  <si>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</si>
  <si>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</si>
  <si>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</si>
  <si>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</si>
  <si>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</si>
  <si>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</si>
  <si>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</si>
  <si>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</si>
  <si>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</si>
  <si>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</si>
  <si>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</si>
  <si>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</si>
  <si>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</si>
  <si>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</si>
  <si>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</si>
  <si>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</si>
  <si>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</si>
  <si>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</si>
  <si>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</si>
  <si>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</si>
  <si>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</si>
  <si>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</si>
  <si>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</si>
  <si>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</si>
  <si>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</si>
  <si>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</si>
  <si>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</si>
  <si>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</si>
  <si>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</si>
  <si>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</si>
  <si>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</si>
  <si>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</si>
  <si>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</si>
  <si>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</si>
  <si>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</si>
  <si>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</si>
  <si>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</si>
  <si>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</si>
  <si>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</si>
  <si>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</si>
  <si>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</si>
  <si>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</si>
  <si>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</si>
  <si>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</si>
  <si>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</si>
  <si>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</si>
  <si>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</si>
  <si>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</si>
  <si>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</si>
  <si>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</si>
  <si>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</si>
  <si>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</si>
  <si>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</si>
  <si>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</si>
  <si>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</si>
  <si>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</si>
  <si>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</si>
  <si>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</si>
  <si>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</si>
  <si>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</si>
  <si>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</si>
  <si>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</si>
  <si>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</si>
  <si>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</si>
  <si>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</si>
  <si>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</si>
  <si>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</si>
  <si>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</si>
  <si>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</si>
  <si>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</si>
  <si>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</si>
  <si>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</si>
  <si>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</si>
  <si>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</si>
  <si>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</si>
  <si>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</si>
  <si>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</si>
  <si>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</si>
  <si>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</si>
  <si>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</si>
  <si>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</si>
  <si>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</si>
  <si>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</si>
  <si>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</si>
  <si>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</si>
  <si>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</si>
  <si>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</si>
  <si>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</si>
  <si>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</si>
  <si>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</si>
  <si>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</si>
  <si>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</si>
  <si>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</si>
  <si>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</si>
  <si>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</si>
  <si>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</si>
  <si>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</si>
  <si>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</si>
  <si>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</si>
  <si>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</si>
  <si>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</si>
  <si>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</si>
  <si>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</si>
  <si>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</si>
  <si>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</si>
  <si>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</si>
  <si>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</si>
  <si>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</si>
  <si>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</si>
  <si>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</si>
  <si>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</si>
  <si>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</si>
  <si>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</si>
  <si>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</si>
  <si>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</si>
  <si>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</si>
  <si>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</si>
  <si>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</si>
  <si>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</si>
  <si>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</si>
  <si>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</si>
  <si>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</si>
  <si>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</si>
  <si>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</si>
  <si>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</si>
  <si>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</si>
  <si>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</si>
  <si>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</si>
  <si>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</si>
  <si>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</si>
  <si>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</si>
  <si>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</si>
  <si>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</si>
  <si>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</si>
  <si>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</si>
  <si>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</si>
  <si>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</si>
  <si>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</si>
  <si>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</si>
  <si>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</si>
  <si>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</si>
  <si>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</si>
  <si>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</si>
  <si>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</si>
  <si>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</si>
  <si>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</si>
  <si>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</si>
  <si>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</si>
  <si>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</si>
  <si>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</si>
  <si>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</si>
  <si>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</si>
  <si>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</si>
  <si>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</si>
  <si>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</si>
  <si>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</si>
  <si>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</si>
  <si>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</si>
  <si>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</si>
  <si>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</si>
  <si>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</si>
  <si>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</si>
  <si>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</si>
  <si>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</si>
  <si>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</si>
  <si>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</si>
  <si>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</si>
  <si>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</si>
  <si>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</si>
  <si>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</si>
  <si>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</si>
  <si>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</si>
  <si>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</si>
  <si>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</si>
  <si>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</si>
  <si>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</si>
  <si>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</si>
  <si>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</si>
  <si>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</si>
  <si>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</si>
  <si>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</si>
  <si>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</si>
  <si>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</si>
  <si>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</si>
  <si>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</si>
  <si>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</si>
  <si>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</si>
  <si>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</si>
  <si>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</si>
  <si>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</si>
  <si>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</si>
  <si>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</si>
  <si>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</si>
  <si>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</si>
  <si>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</si>
  <si>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</si>
  <si>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</si>
  <si>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</si>
  <si>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</si>
  <si>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</si>
  <si>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</si>
  <si>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</si>
  <si>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</si>
  <si>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</si>
  <si>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</si>
  <si>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</si>
  <si>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</si>
  <si>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</si>
  <si>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</si>
  <si>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</si>
  <si>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</si>
  <si>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</si>
  <si>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</si>
  <si>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</si>
  <si>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</si>
  <si>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</si>
  <si>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</si>
  <si>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</si>
  <si>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</si>
  <si>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</si>
  <si>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</si>
  <si>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</si>
  <si>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</si>
  <si>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</si>
  <si>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</si>
  <si>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</si>
  <si>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</si>
  <si>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</si>
  <si>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</si>
  <si>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</si>
  <si>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</si>
  <si>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</si>
  <si>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</si>
  <si>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</si>
  <si>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</si>
  <si>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</si>
  <si>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</si>
  <si>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</si>
  <si>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</si>
  <si>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</si>
  <si>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</si>
  <si>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</si>
  <si>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</si>
  <si>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</si>
  <si>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</si>
  <si>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</si>
  <si>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</si>
  <si>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</si>
  <si>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</si>
  <si>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</si>
  <si>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</si>
  <si>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</si>
  <si>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</si>
  <si>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</si>
  <si>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</si>
  <si>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</si>
  <si>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</si>
  <si>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</si>
  <si>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</si>
  <si>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</si>
  <si>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</si>
  <si>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</si>
  <si>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</si>
  <si>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</si>
  <si>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</si>
  <si>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</si>
  <si>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</si>
  <si>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</si>
  <si>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</si>
  <si>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</si>
  <si>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</si>
  <si>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</si>
  <si>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</si>
  <si>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</si>
  <si>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</si>
  <si>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</si>
  <si>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</si>
  <si>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</si>
  <si>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</si>
  <si>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</si>
  <si>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</si>
  <si>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</si>
  <si>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</si>
  <si>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</si>
  <si>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</si>
  <si>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</si>
  <si>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</si>
  <si>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</si>
  <si>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</si>
  <si>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</si>
  <si>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</si>
  <si>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</si>
  <si>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</si>
  <si>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</si>
  <si>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</si>
  <si>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</si>
  <si>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</si>
  <si>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</si>
  <si>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</si>
  <si>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</si>
  <si>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</si>
  <si>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</si>
  <si>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</si>
  <si>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</si>
  <si>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</si>
  <si>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</si>
  <si>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</si>
  <si>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</si>
  <si>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</si>
  <si>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</si>
  <si>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</si>
  <si>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</si>
  <si>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</si>
  <si>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</si>
  <si>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</si>
  <si>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</si>
  <si>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</si>
  <si>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</si>
  <si>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</si>
  <si>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</si>
  <si>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</si>
  <si>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</si>
  <si>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</si>
  <si>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</si>
  <si>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</si>
  <si>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</si>
  <si>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</si>
  <si>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</si>
  <si>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</si>
  <si>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</si>
  <si>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</si>
  <si>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</si>
  <si>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</si>
  <si>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</si>
  <si>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</si>
  <si>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</si>
  <si>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</si>
  <si>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</si>
  <si>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</si>
  <si>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</si>
  <si>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</si>
  <si>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</si>
  <si>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</si>
  <si>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</si>
  <si>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</si>
  <si>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</si>
  <si>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</si>
  <si>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</si>
  <si>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</si>
  <si>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</si>
  <si>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</si>
  <si>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</si>
  <si>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</si>
  <si>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</si>
  <si>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</si>
  <si>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</si>
  <si>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</si>
  <si>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</si>
  <si>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</si>
  <si>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</si>
  <si>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</si>
  <si>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</si>
  <si>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</si>
  <si>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</si>
  <si>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</si>
  <si>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</si>
  <si>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</si>
  <si>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</si>
  <si>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</si>
  <si>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</si>
  <si>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</si>
  <si>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</si>
  <si>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</si>
  <si>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</si>
  <si>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</si>
  <si>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</si>
  <si>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</si>
  <si>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</si>
  <si>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</si>
  <si>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</si>
  <si>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</si>
  <si>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</si>
  <si>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</si>
  <si>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</si>
  <si>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</si>
  <si>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</si>
  <si>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</si>
  <si>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</si>
  <si>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</si>
  <si>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</si>
  <si>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</si>
  <si>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</si>
  <si>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</si>
  <si>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</si>
  <si>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</si>
  <si>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</si>
  <si>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</si>
  <si>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</si>
  <si>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</si>
  <si>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</si>
  <si>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</si>
  <si>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</si>
  <si>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</si>
  <si>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</si>
  <si>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</si>
  <si>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</si>
  <si>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</si>
  <si>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</si>
  <si>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</si>
  <si>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</si>
  <si>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</si>
  <si>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</si>
  <si>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</si>
  <si>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</si>
  <si>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</si>
  <si>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</si>
  <si>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</si>
  <si>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</si>
  <si>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</si>
  <si>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</si>
  <si>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</si>
  <si>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</si>
  <si>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</si>
  <si>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</si>
  <si>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</si>
  <si>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</si>
  <si>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</si>
  <si>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</si>
  <si>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</si>
  <si>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</si>
  <si>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</si>
  <si>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</si>
  <si>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</si>
  <si>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</si>
  <si>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</si>
  <si>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</si>
  <si>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</si>
  <si>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</si>
  <si>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</si>
  <si>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</si>
  <si>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</si>
  <si>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</si>
  <si>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</si>
  <si>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</si>
  <si>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</si>
  <si>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</si>
  <si>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</si>
  <si>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</si>
  <si>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</si>
  <si>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</si>
  <si>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</si>
  <si>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</si>
  <si>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</si>
  <si>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</si>
  <si>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</si>
  <si>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</si>
  <si>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</si>
  <si>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</si>
  <si>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</si>
  <si>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</si>
  <si>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</si>
  <si>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</si>
  <si>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</si>
  <si>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</si>
  <si>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</si>
  <si>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</si>
  <si>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</si>
  <si>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</si>
  <si>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</si>
  <si>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</si>
  <si>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</si>
  <si>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</si>
  <si>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</si>
  <si>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</si>
  <si>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</si>
  <si>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</si>
  <si>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</si>
  <si>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</si>
  <si>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</si>
  <si>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</si>
  <si>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</si>
  <si>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</si>
  <si>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</si>
  <si>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</si>
  <si>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</si>
  <si>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</si>
  <si>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</si>
  <si>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</si>
  <si>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</si>
  <si>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</si>
  <si>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</si>
  <si>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</si>
  <si>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</si>
  <si>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</si>
  <si>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</si>
  <si>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</si>
  <si>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</si>
  <si>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</si>
  <si>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</si>
  <si>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</si>
  <si>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</si>
  <si>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</si>
  <si>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</si>
  <si>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</si>
  <si>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</si>
  <si>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</si>
  <si>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</si>
  <si>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</si>
  <si>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</si>
  <si>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</si>
  <si>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</si>
  <si>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</si>
  <si>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</si>
  <si>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</si>
  <si>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</si>
  <si>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</si>
  <si>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</si>
  <si>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</si>
  <si>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</si>
  <si>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</si>
  <si>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</si>
  <si>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</si>
  <si>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</si>
  <si>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</si>
  <si>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</si>
  <si>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</si>
  <si>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</si>
  <si>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</si>
  <si>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</si>
  <si>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</si>
  <si>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</si>
  <si>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</si>
  <si>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</si>
  <si>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</si>
  <si>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</si>
  <si>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</si>
  <si>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</si>
  <si>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</si>
  <si>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</si>
  <si>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</si>
  <si>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</si>
  <si>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</si>
  <si>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</si>
  <si>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</si>
  <si>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</si>
  <si>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</si>
  <si>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</si>
  <si>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</si>
  <si>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</si>
  <si>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</si>
  <si>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</si>
  <si>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</si>
  <si>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</si>
  <si>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</si>
  <si>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</si>
  <si>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</si>
  <si>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</si>
  <si>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</si>
  <si>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</si>
  <si>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</si>
  <si>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</si>
  <si>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</si>
  <si>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</si>
  <si>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</si>
  <si>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</si>
  <si>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</si>
  <si>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</si>
  <si>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</si>
  <si>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</si>
  <si>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</si>
  <si>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</si>
  <si>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</si>
  <si>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</si>
  <si>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</si>
  <si>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</si>
  <si>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</si>
  <si>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</si>
  <si>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</si>
  <si>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</si>
  <si>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</si>
  <si>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</si>
  <si>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</si>
  <si>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</si>
  <si>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</si>
  <si>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</si>
  <si>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</si>
  <si>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</si>
  <si>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</si>
  <si>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</si>
  <si>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</si>
  <si>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</si>
  <si>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</si>
  <si>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</si>
  <si>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</si>
  <si>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</si>
  <si>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</si>
  <si>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</si>
  <si>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</si>
  <si>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</si>
  <si>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</si>
  <si>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</si>
  <si>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</si>
  <si>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</si>
  <si>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</si>
  <si>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</si>
  <si>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</si>
  <si>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</si>
  <si>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</si>
  <si>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</si>
  <si>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</si>
  <si>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</si>
  <si>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</si>
  <si>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</si>
  <si>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</si>
  <si>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</si>
  <si>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</si>
  <si>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</si>
  <si>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</si>
  <si>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</si>
  <si>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</si>
  <si>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</si>
  <si>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</si>
  <si>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</si>
  <si>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</si>
  <si>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</si>
  <si>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</si>
  <si>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</si>
  <si>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</si>
  <si>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</si>
  <si>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</si>
  <si>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</si>
  <si>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</si>
  <si>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</si>
  <si>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</si>
  <si>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</si>
  <si>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</si>
  <si>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</si>
  <si>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</si>
  <si>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</si>
  <si>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</si>
  <si>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</si>
  <si>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</si>
  <si>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</si>
  <si>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</si>
  <si>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</si>
  <si>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</si>
  <si>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</si>
  <si>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</si>
  <si>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</si>
  <si>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</si>
  <si>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</si>
  <si>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</si>
  <si>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</si>
  <si>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</si>
  <si>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</si>
  <si>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</si>
  <si>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</si>
  <si>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</si>
  <si>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</si>
  <si>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</si>
  <si>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</si>
  <si>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</si>
  <si>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</si>
  <si>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</si>
  <si>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</si>
  <si>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</si>
  <si>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</si>
  <si>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</si>
  <si>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</si>
  <si>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</si>
  <si>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</si>
  <si>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</si>
  <si>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</si>
  <si>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</si>
  <si>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</si>
  <si>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</si>
  <si>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</si>
  <si>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</si>
  <si>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</si>
  <si>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</si>
  <si>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</si>
  <si>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</si>
  <si>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</si>
  <si>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</si>
  <si>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</si>
  <si>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</si>
  <si>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</si>
  <si>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</si>
  <si>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</si>
  <si>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</si>
  <si>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</si>
  <si>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</si>
  <si>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</si>
  <si>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</si>
  <si>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</si>
  <si>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</si>
  <si>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</si>
  <si>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</si>
  <si>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</si>
  <si>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</si>
  <si>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</si>
  <si>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</si>
  <si>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</si>
  <si>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</si>
  <si>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</si>
  <si>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</si>
  <si>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</si>
  <si>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</si>
  <si>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</si>
  <si>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</si>
  <si>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</si>
  <si>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</si>
  <si>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</si>
  <si>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</si>
  <si>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</si>
  <si>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</si>
  <si>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</si>
  <si>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</si>
  <si>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</si>
  <si>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</si>
  <si>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</si>
  <si>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</si>
  <si>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</si>
  <si>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</si>
  <si>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</si>
  <si>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</si>
  <si>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</si>
  <si>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</si>
  <si>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</si>
  <si>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</si>
  <si>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</si>
  <si>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</si>
  <si>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</si>
  <si>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</si>
  <si>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</si>
  <si>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</si>
  <si>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</si>
  <si>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</si>
  <si>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</si>
  <si>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</si>
  <si>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</si>
  <si>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</si>
  <si>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</si>
  <si>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</si>
  <si>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</si>
  <si>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</si>
  <si>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</si>
  <si>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</si>
  <si>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</si>
  <si>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</si>
  <si>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</si>
  <si>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</si>
  <si>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</si>
  <si>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</si>
  <si>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</si>
  <si>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</si>
  <si>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</si>
  <si>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</si>
  <si>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</si>
  <si>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</si>
  <si>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</si>
  <si>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</si>
  <si>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</si>
  <si>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</si>
  <si>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</si>
  <si>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</si>
  <si>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</si>
  <si>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</si>
  <si>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</si>
  <si>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</si>
  <si>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</si>
  <si>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</si>
  <si>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</si>
  <si>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</si>
  <si>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</si>
  <si>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</si>
  <si>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</si>
  <si>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</si>
  <si>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</si>
  <si>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</si>
  <si>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</si>
  <si>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</si>
  <si>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</si>
  <si>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</si>
  <si>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</si>
  <si>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</si>
  <si>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</si>
  <si>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</si>
  <si>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</si>
  <si>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</si>
  <si>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</si>
  <si>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</si>
  <si>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</si>
  <si>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</si>
  <si>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</si>
  <si>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</si>
  <si>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</si>
  <si>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</si>
  <si>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</si>
  <si>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</si>
  <si>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</si>
  <si>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</si>
  <si>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</si>
  <si>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</si>
  <si>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</si>
  <si>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</si>
  <si>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</si>
  <si>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</si>
  <si>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</si>
  <si>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</si>
  <si>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</si>
  <si>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</si>
  <si>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</si>
  <si>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</si>
  <si>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</si>
  <si>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</si>
  <si>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</si>
  <si>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</si>
  <si>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</si>
  <si>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</si>
  <si>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</si>
  <si>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</si>
  <si>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</si>
  <si>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</si>
  <si>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</si>
  <si>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</si>
  <si>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</si>
  <si>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</si>
  <si>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</si>
  <si>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</si>
  <si>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</si>
  <si>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</si>
  <si>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</si>
  <si>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</si>
  <si>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</si>
  <si>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</si>
  <si>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</si>
  <si>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</si>
  <si>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</si>
  <si>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</si>
  <si>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</si>
  <si>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</si>
  <si>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</si>
  <si>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</si>
  <si>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</si>
  <si>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</si>
  <si>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</si>
  <si>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</si>
  <si>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</si>
  <si>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</si>
  <si>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</si>
  <si>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</si>
  <si>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</si>
  <si>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</si>
  <si>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</si>
  <si>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</si>
  <si>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</si>
  <si>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</si>
  <si>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</si>
  <si>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</si>
  <si>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</si>
  <si>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</si>
  <si>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</si>
  <si>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</si>
  <si>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</si>
  <si>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</si>
  <si>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</si>
  <si>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</si>
  <si>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</si>
  <si>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</si>
  <si>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</si>
  <si>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</si>
  <si>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</si>
  <si>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</si>
  <si>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</si>
  <si>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</si>
  <si>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</si>
  <si>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</si>
  <si>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</si>
  <si>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</si>
  <si>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</si>
  <si>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</si>
  <si>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</si>
  <si>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</si>
  <si>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</si>
  <si>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</si>
  <si>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</si>
  <si>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</si>
  <si>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</si>
  <si>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</si>
  <si>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</si>
  <si>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</si>
  <si>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</si>
  <si>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</si>
  <si>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</si>
  <si>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</si>
  <si>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</si>
  <si>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</si>
  <si>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</si>
  <si>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</si>
  <si>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</si>
  <si>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</si>
  <si>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</si>
  <si>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</si>
  <si>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</si>
  <si>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</si>
  <si>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</si>
  <si>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</si>
  <si>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</si>
  <si>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</si>
  <si>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</si>
  <si>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</si>
  <si>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</si>
  <si>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</si>
  <si>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</si>
  <si>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</si>
  <si>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</si>
  <si>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</si>
  <si>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</si>
  <si>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</si>
  <si>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</si>
  <si>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</si>
  <si>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</si>
  <si>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</si>
  <si>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</si>
  <si>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</si>
  <si>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</si>
  <si>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</si>
  <si>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</si>
  <si>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</si>
  <si>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</si>
  <si>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</si>
  <si>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</si>
  <si>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</si>
  <si>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</si>
  <si>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</si>
  <si>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</si>
  <si>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</si>
  <si>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</si>
  <si>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</si>
  <si>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</si>
  <si>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</si>
  <si>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</si>
  <si>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</si>
  <si>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</si>
  <si>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</si>
  <si>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</si>
  <si>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</si>
  <si>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</si>
  <si>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</si>
  <si>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</si>
  <si>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</si>
  <si>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</si>
  <si>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</si>
  <si>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</si>
  <si>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</si>
  <si>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</si>
  <si>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</si>
  <si>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</si>
  <si>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</si>
  <si>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</si>
  <si>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</si>
  <si>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</si>
  <si>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</si>
  <si>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</si>
  <si>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</si>
  <si>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</si>
  <si>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</si>
  <si>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</si>
  <si>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</si>
  <si>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</si>
  <si>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</si>
  <si>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</si>
  <si>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</si>
  <si>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</si>
  <si>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</si>
  <si>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</si>
  <si>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</si>
  <si>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</si>
  <si>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</si>
  <si>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</si>
  <si>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</si>
  <si>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</si>
  <si>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</si>
  <si>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</si>
  <si>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</si>
  <si>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</si>
  <si>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</si>
  <si>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</si>
  <si>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</si>
  <si>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</si>
  <si>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</si>
  <si>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</si>
  <si>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</si>
  <si>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</si>
  <si>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</si>
  <si>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</si>
  <si>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</si>
  <si>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</si>
  <si>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</si>
  <si>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</si>
  <si>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</si>
  <si>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</si>
  <si>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</si>
  <si>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</si>
  <si>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</si>
  <si>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</si>
  <si>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</si>
  <si>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</si>
  <si>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</si>
  <si>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</si>
  <si>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</si>
  <si>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</si>
  <si>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</si>
  <si>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</si>
  <si>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</si>
  <si>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</si>
  <si>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</si>
  <si>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</si>
  <si>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</si>
  <si>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</si>
  <si>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</si>
  <si>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</si>
  <si>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</si>
  <si>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</si>
  <si>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</si>
  <si>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</si>
  <si>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</si>
  <si>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</si>
  <si>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</si>
  <si>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</si>
  <si>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</si>
  <si>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</si>
  <si>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</si>
  <si>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</si>
  <si>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</si>
  <si>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</si>
  <si>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</si>
  <si>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</si>
  <si>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</si>
  <si>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</si>
  <si>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</si>
  <si>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</si>
  <si>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</si>
  <si>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</si>
  <si>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</si>
  <si>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</si>
  <si>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</si>
  <si>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</si>
  <si>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</si>
  <si>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</si>
  <si>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</si>
  <si>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</si>
  <si>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</si>
  <si>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</si>
  <si>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</si>
  <si>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</si>
  <si>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</si>
  <si>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</si>
  <si>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</si>
  <si>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</si>
  <si>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</si>
  <si>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</si>
  <si>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</si>
  <si>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</si>
  <si>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</si>
  <si>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</si>
  <si>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</si>
  <si>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</si>
  <si>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</si>
  <si>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</si>
  <si>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</si>
  <si>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</si>
  <si>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</si>
  <si>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</si>
  <si>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</si>
  <si>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</si>
  <si>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</si>
  <si>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</si>
  <si>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</si>
  <si>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</si>
  <si>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</si>
  <si>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</si>
  <si>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</si>
  <si>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</si>
  <si>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</si>
  <si>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</si>
  <si>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</si>
  <si>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</si>
  <si>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</si>
  <si>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</si>
  <si>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</si>
  <si>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</si>
  <si>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</si>
  <si>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</si>
  <si>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</si>
  <si>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</si>
  <si>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</si>
  <si>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</si>
  <si>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</si>
  <si>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</si>
  <si>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</si>
  <si>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</si>
  <si>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</si>
  <si>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</si>
  <si>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</si>
  <si>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</si>
  <si>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</si>
  <si>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</si>
  <si>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</si>
  <si>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</si>
  <si>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</si>
  <si>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</si>
  <si>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</si>
  <si>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</si>
  <si>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</si>
  <si>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</si>
  <si>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</si>
  <si>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</si>
  <si>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</si>
  <si>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</si>
  <si>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</si>
  <si>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</si>
  <si>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</si>
  <si>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</si>
  <si>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</si>
  <si>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</si>
  <si>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</si>
  <si>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</si>
  <si>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</si>
  <si>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</si>
  <si>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</si>
  <si>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</si>
  <si>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</si>
  <si>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</si>
  <si>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</si>
  <si>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</si>
  <si>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</si>
  <si>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</si>
  <si>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</si>
  <si>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</si>
  <si>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</si>
  <si>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</si>
  <si>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</si>
  <si>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</si>
  <si>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</si>
  <si>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</si>
  <si>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</si>
  <si>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</si>
  <si>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</si>
  <si>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</si>
  <si>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</si>
  <si>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</si>
  <si>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</si>
  <si>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</si>
  <si>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</si>
  <si>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</si>
  <si>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</si>
  <si>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</si>
  <si>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</si>
  <si>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</si>
  <si>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</si>
  <si>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</si>
  <si>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</si>
  <si>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</si>
  <si>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</si>
  <si>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</si>
  <si>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</si>
  <si>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</si>
  <si>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</si>
  <si>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</si>
  <si>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</si>
  <si>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</si>
  <si>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</si>
  <si>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</si>
  <si>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</si>
  <si>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</si>
  <si>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</si>
  <si>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</si>
  <si>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</si>
  <si>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</si>
  <si>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</si>
  <si>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</si>
  <si>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</si>
  <si>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</si>
  <si>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</si>
  <si>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</si>
  <si>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</si>
  <si>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</si>
  <si>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</si>
  <si>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</si>
  <si>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</si>
  <si>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</si>
  <si>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</si>
  <si>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</si>
  <si>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</si>
  <si>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</si>
  <si>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</si>
  <si>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</si>
  <si>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</si>
  <si>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</si>
  <si>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</si>
  <si>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</si>
  <si>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</si>
  <si>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</si>
  <si>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</si>
  <si>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</si>
  <si>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</si>
  <si>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</si>
  <si>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</si>
  <si>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</si>
  <si>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</si>
  <si>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</si>
  <si>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</si>
  <si>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</si>
  <si>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</si>
  <si>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</si>
  <si>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</si>
  <si>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</si>
  <si>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</si>
  <si>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</si>
  <si>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</si>
  <si>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</si>
  <si>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</si>
  <si>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</si>
  <si>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</si>
  <si>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</si>
  <si>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</si>
  <si>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</si>
  <si>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</si>
  <si>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</si>
  <si>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</si>
  <si>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</si>
  <si>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</si>
  <si>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</si>
  <si>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</si>
  <si>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</si>
  <si>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</si>
  <si>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</si>
  <si>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</si>
  <si>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</si>
  <si>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</si>
  <si>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</si>
  <si>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</si>
  <si>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</si>
  <si>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</si>
  <si>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</si>
  <si>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</si>
  <si>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</si>
  <si>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</si>
  <si>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</si>
  <si>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</si>
  <si>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</si>
  <si>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</si>
  <si>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</si>
  <si>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</si>
  <si>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</si>
  <si>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</si>
  <si>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</si>
  <si>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</si>
  <si>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</si>
  <si>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</si>
  <si>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</si>
  <si>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</si>
  <si>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</si>
  <si>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</si>
  <si>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</si>
  <si>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</si>
  <si>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</si>
  <si>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</si>
  <si>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</si>
  <si>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</si>
  <si>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</si>
  <si>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</si>
  <si>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</si>
  <si>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</si>
  <si>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</si>
  <si>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</si>
  <si>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</si>
  <si>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</si>
  <si>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</si>
  <si>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</si>
  <si>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</si>
  <si>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</si>
  <si>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</si>
  <si>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</si>
  <si>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</si>
  <si>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</si>
  <si>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</si>
  <si>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</si>
  <si>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</si>
  <si>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</si>
  <si>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</si>
  <si>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</si>
  <si>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</si>
  <si>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</si>
  <si>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</si>
  <si>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</si>
  <si>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</si>
  <si>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</si>
  <si>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</si>
  <si>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</si>
  <si>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</si>
  <si>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</si>
  <si>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</si>
  <si>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</si>
  <si>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</si>
  <si>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</si>
  <si>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</si>
  <si>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</si>
  <si>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</si>
  <si>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</si>
  <si>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</si>
  <si>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</si>
  <si>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</si>
  <si>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</si>
  <si>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</si>
  <si>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</si>
  <si>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</si>
  <si>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</si>
  <si>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</si>
  <si>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</si>
  <si>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</si>
  <si>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</si>
  <si>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</si>
  <si>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</si>
  <si>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</si>
  <si>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</si>
  <si>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</si>
  <si>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</si>
  <si>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</si>
  <si>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</si>
  <si>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</si>
  <si>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</si>
  <si>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</si>
  <si>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</si>
  <si>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</si>
  <si>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</si>
  <si>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</si>
  <si>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</si>
  <si>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</si>
  <si>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</si>
  <si>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</si>
  <si>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</si>
  <si>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</si>
  <si>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</si>
  <si>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</si>
  <si>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</si>
  <si>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</si>
  <si>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</si>
  <si>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</si>
  <si>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</si>
  <si>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</si>
  <si>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</si>
  <si>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</si>
  <si>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</si>
  <si>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</si>
  <si>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</si>
  <si>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</si>
  <si>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</si>
  <si>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</si>
  <si>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</si>
  <si>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</si>
  <si>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</si>
  <si>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</si>
  <si>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</si>
  <si>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</si>
  <si>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</si>
  <si>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</si>
  <si>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</si>
  <si>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</si>
  <si>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</si>
  <si>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</si>
  <si>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</si>
  <si>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</si>
  <si>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</si>
  <si>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</si>
  <si>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</si>
  <si>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</si>
  <si>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</si>
  <si>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</si>
  <si>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</si>
  <si>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</si>
  <si>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</si>
  <si>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</si>
  <si>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</si>
  <si>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</si>
  <si>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</si>
  <si>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</si>
  <si>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</si>
  <si>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</si>
  <si>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</si>
  <si>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</si>
  <si>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</si>
  <si>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</si>
  <si>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</si>
  <si>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</si>
  <si>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</si>
  <si>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</si>
  <si>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</si>
  <si>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</si>
  <si>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</si>
  <si>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</si>
  <si>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</si>
  <si>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</si>
  <si>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</si>
  <si>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</si>
  <si>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</si>
  <si>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</si>
  <si>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</si>
  <si>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</si>
  <si>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</si>
  <si>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</si>
  <si>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</si>
  <si>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</si>
  <si>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</si>
  <si>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</si>
  <si>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</si>
  <si>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</si>
  <si>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</si>
  <si>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</si>
  <si>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</si>
  <si>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</si>
  <si>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</si>
  <si>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</si>
  <si>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</si>
  <si>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</si>
  <si>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</si>
  <si>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</si>
  <si>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</si>
  <si>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</si>
  <si>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</si>
  <si>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</si>
  <si>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</si>
  <si>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</si>
  <si>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</si>
  <si>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</si>
  <si>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</si>
  <si>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</si>
  <si>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</si>
  <si>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</si>
  <si>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</si>
  <si>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</si>
  <si>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</si>
  <si>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</si>
  <si>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</si>
  <si>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</si>
  <si>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</si>
  <si>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</si>
  <si>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</si>
  <si>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</si>
  <si>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</si>
  <si>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</si>
  <si>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</si>
  <si>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</si>
  <si>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</si>
  <si>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</si>
  <si>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</si>
  <si>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</si>
  <si>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</si>
  <si>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</si>
  <si>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</si>
  <si>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</si>
  <si>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</si>
  <si>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</si>
  <si>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</si>
  <si>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</si>
  <si>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</si>
  <si>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</si>
  <si>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</si>
  <si>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</si>
  <si>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</si>
  <si>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</si>
  <si>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</si>
  <si>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</si>
  <si>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</si>
  <si>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</si>
  <si>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</si>
  <si>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</si>
  <si>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</si>
  <si>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</si>
  <si>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</si>
  <si>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</si>
  <si>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</si>
  <si>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</si>
  <si>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</si>
  <si>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</si>
  <si>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</si>
  <si>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</si>
  <si>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</si>
  <si>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</si>
  <si>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</si>
  <si>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</si>
  <si>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</si>
  <si>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</si>
  <si>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</si>
  <si>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</si>
  <si>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</si>
  <si>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</si>
  <si>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</si>
  <si>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</si>
  <si>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</si>
  <si>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</si>
  <si>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</si>
  <si>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</si>
  <si>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</si>
  <si>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</si>
  <si>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</si>
  <si>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</si>
  <si>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</si>
  <si>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</si>
  <si>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</si>
  <si>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</si>
  <si>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</si>
  <si>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</si>
  <si>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</si>
  <si>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</si>
  <si>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</si>
  <si>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</si>
  <si>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</si>
  <si>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</si>
  <si>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</si>
  <si>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</si>
  <si>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</si>
  <si>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</si>
  <si>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</si>
  <si>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</si>
  <si>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</si>
  <si>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</si>
  <si>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</si>
  <si>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</si>
  <si>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</si>
  <si>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</si>
  <si>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</si>
  <si>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</si>
  <si>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</si>
  <si>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</si>
  <si>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</si>
  <si>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</si>
  <si>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</si>
  <si>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</si>
  <si>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</si>
  <si>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</si>
  <si>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</si>
  <si>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</si>
  <si>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</si>
  <si>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</si>
  <si>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</si>
  <si>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</si>
  <si>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</si>
  <si>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</si>
  <si>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</si>
  <si>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</si>
  <si>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</si>
  <si>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</si>
  <si>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</si>
  <si>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</si>
  <si>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</si>
  <si>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</si>
  <si>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</si>
  <si>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</si>
  <si>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</si>
  <si>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</si>
  <si>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</si>
  <si>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</si>
  <si>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</si>
  <si>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</si>
  <si>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</si>
  <si>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</si>
  <si>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</si>
  <si>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</si>
  <si>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</si>
  <si>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</si>
  <si>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</si>
  <si>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</si>
  <si>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</si>
  <si>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</si>
  <si>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</si>
  <si>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</si>
  <si>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</si>
  <si>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</si>
  <si>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</si>
  <si>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</si>
  <si>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</si>
  <si>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</si>
  <si>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</si>
  <si>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</si>
  <si>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</si>
  <si>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</si>
  <si>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</si>
  <si>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</si>
  <si>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</si>
  <si>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</si>
  <si>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</si>
  <si>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</si>
  <si>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</si>
  <si>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</si>
  <si>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</si>
  <si>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</si>
  <si>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</si>
  <si>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</si>
  <si>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</si>
  <si>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</si>
  <si>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</si>
  <si>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</si>
  <si>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</si>
  <si>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</si>
  <si>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</si>
  <si>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</si>
  <si>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</si>
  <si>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</si>
  <si>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</si>
  <si>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</si>
  <si>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</si>
  <si>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</si>
  <si>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</si>
  <si>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</si>
  <si>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</si>
  <si>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</si>
  <si>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</si>
  <si>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</si>
  <si>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</si>
  <si>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</si>
  <si>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</si>
  <si>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</si>
  <si>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</si>
  <si>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</si>
  <si>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</si>
  <si>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</si>
  <si>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</si>
  <si>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</si>
  <si>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</si>
  <si>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</si>
  <si>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</si>
  <si>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</si>
  <si>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</si>
  <si>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</si>
  <si>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</si>
  <si>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</si>
  <si>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</si>
  <si>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</si>
  <si>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</si>
  <si>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</si>
  <si>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</si>
  <si>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</si>
  <si>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</si>
  <si>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</si>
  <si>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</si>
  <si>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</si>
  <si>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</si>
  <si>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</si>
  <si>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</si>
  <si>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</si>
  <si>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</si>
  <si>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</si>
  <si>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</si>
  <si>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</si>
  <si>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</si>
  <si>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</si>
  <si>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</si>
  <si>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</si>
  <si>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</si>
  <si>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</si>
  <si>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</si>
  <si>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</si>
  <si>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</si>
  <si>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</si>
  <si>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</si>
  <si>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</si>
  <si>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</si>
  <si>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</si>
  <si>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</si>
  <si>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</si>
  <si>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</si>
  <si>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</si>
  <si>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</si>
  <si>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</si>
  <si>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</si>
  <si>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</si>
  <si>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</si>
  <si>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</si>
  <si>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</si>
  <si>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</si>
  <si>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</si>
  <si>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</si>
  <si>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</si>
  <si>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</si>
  <si>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</si>
  <si>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</si>
  <si>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</si>
  <si>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</si>
  <si>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</si>
  <si>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</si>
  <si>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</si>
  <si>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</si>
  <si>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</si>
  <si>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</si>
  <si>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</si>
  <si>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</si>
  <si>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</si>
  <si>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</si>
  <si>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</si>
  <si>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</si>
  <si>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</si>
  <si>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</si>
  <si>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</si>
  <si>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</si>
  <si>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</si>
  <si>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</si>
  <si>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</si>
  <si>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</si>
  <si>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</si>
  <si>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</si>
  <si>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</si>
  <si>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</si>
  <si>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</si>
  <si>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</si>
  <si>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</si>
  <si>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</si>
  <si>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</si>
  <si>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</si>
  <si>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</si>
  <si>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</si>
  <si>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</si>
  <si>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</si>
  <si>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</si>
  <si>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</si>
  <si>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</si>
  <si>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</si>
  <si>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</si>
  <si>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</si>
  <si>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</si>
  <si>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</si>
  <si>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</si>
  <si>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</si>
  <si>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</si>
  <si>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</si>
  <si>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</si>
  <si>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</si>
  <si>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</si>
  <si>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</si>
  <si>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</si>
  <si>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</si>
  <si>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</si>
  <si>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</si>
  <si>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</si>
  <si>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</si>
  <si>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</si>
  <si>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</si>
  <si>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</si>
  <si>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</si>
  <si>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</si>
  <si>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</si>
  <si>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</si>
  <si>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</si>
  <si>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</si>
  <si>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</si>
  <si>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</si>
  <si>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</si>
  <si>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</si>
  <si>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</si>
  <si>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</si>
  <si>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</si>
  <si>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</si>
  <si>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</si>
  <si>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</si>
  <si>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</si>
  <si>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</si>
  <si>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</si>
  <si>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</si>
  <si>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</si>
  <si>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</si>
  <si>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</si>
  <si>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</si>
  <si>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</si>
  <si>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</si>
  <si>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</si>
  <si>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</si>
  <si>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</si>
  <si>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</si>
  <si>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</si>
  <si>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</si>
  <si>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</si>
  <si>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</si>
  <si>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</si>
  <si>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</si>
  <si>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</si>
  <si>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</si>
  <si>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</si>
  <si>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</si>
  <si>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</si>
  <si>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</si>
  <si>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</si>
  <si>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</si>
  <si>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</si>
  <si>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</si>
  <si>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</si>
  <si>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</si>
  <si>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</si>
  <si>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</si>
  <si>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</si>
  <si>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</si>
  <si>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</si>
  <si>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</si>
  <si>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</si>
  <si>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</si>
  <si>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</si>
  <si>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</si>
  <si>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</si>
  <si>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</si>
  <si>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</si>
  <si>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</si>
  <si>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</si>
  <si>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</si>
  <si>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</si>
  <si>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</si>
  <si>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</si>
  <si>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</si>
  <si>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</si>
  <si>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</si>
  <si>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</si>
  <si>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</si>
  <si>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</si>
  <si>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</si>
  <si>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</si>
  <si>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</si>
  <si>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</si>
  <si>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</si>
  <si>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</si>
  <si>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</si>
  <si>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</si>
  <si>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</si>
  <si>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</si>
  <si>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</si>
  <si>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</si>
  <si>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</si>
  <si>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</si>
  <si>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</si>
  <si>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</si>
  <si>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</si>
  <si>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</si>
  <si>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</si>
  <si>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</si>
  <si>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</si>
  <si>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</si>
  <si>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</si>
  <si>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</si>
  <si>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</si>
  <si>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</si>
  <si>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</si>
  <si>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</si>
  <si>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</si>
  <si>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</si>
  <si>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</si>
  <si>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</si>
  <si>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</si>
  <si>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</si>
  <si>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</si>
  <si>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</si>
  <si>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</si>
  <si>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</si>
  <si>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</si>
  <si>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</si>
  <si>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</si>
  <si>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</si>
  <si>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</si>
  <si>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</si>
  <si>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</si>
  <si>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</si>
  <si>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</si>
  <si>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</si>
  <si>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</si>
  <si>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</si>
  <si>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</si>
  <si>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</si>
  <si>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</si>
  <si>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</si>
  <si>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</si>
  <si>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</si>
  <si>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</si>
  <si>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</si>
  <si>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</si>
  <si>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</si>
  <si>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</si>
  <si>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</si>
  <si>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</si>
  <si>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</si>
  <si>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</si>
  <si>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</si>
  <si>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</si>
  <si>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</si>
  <si>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</si>
  <si>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</si>
  <si>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</si>
  <si>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</si>
  <si>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</si>
  <si>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</si>
  <si>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</si>
  <si>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</si>
  <si>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</si>
  <si>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</si>
  <si>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</si>
  <si>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</si>
  <si>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</si>
  <si>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</si>
  <si>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</si>
  <si>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</si>
  <si>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</si>
  <si>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</si>
  <si>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</si>
  <si>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</si>
  <si>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</si>
  <si>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</si>
  <si>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</si>
  <si>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</si>
  <si>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</si>
  <si>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</si>
  <si>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</si>
  <si>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</si>
  <si>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</si>
  <si>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</si>
  <si>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</si>
  <si>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</si>
  <si>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</si>
  <si>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</si>
  <si>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</si>
  <si>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</si>
  <si>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</si>
  <si>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</si>
  <si>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</si>
  <si>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</si>
  <si>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</si>
  <si>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</si>
  <si>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</si>
  <si>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</si>
  <si>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</si>
  <si>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</si>
  <si>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</si>
  <si>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</si>
  <si>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</si>
  <si>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</si>
  <si>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</si>
  <si>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</si>
  <si>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</si>
  <si>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</si>
  <si>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</si>
  <si>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</si>
  <si>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</si>
  <si>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</si>
  <si>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</si>
  <si>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</si>
  <si>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</si>
  <si>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</si>
  <si>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</si>
  <si>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</si>
  <si>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</si>
  <si>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</si>
  <si>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</si>
  <si>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</si>
  <si>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</si>
  <si>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</si>
  <si>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</si>
  <si>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</si>
  <si>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</si>
  <si>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</si>
  <si>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</si>
  <si>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</si>
  <si>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</si>
  <si>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</si>
  <si>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</si>
  <si>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</si>
  <si>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</si>
  <si>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</si>
  <si>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</si>
  <si>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</si>
  <si>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</si>
  <si>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</si>
  <si>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</si>
  <si>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</si>
  <si>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</si>
  <si>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</si>
  <si>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</si>
  <si>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</si>
  <si>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</si>
  <si>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</si>
  <si>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</si>
  <si>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</si>
  <si>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</si>
  <si>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</si>
  <si>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</si>
  <si>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</si>
  <si>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</si>
  <si>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</si>
  <si>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</si>
  <si>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</si>
  <si>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</si>
  <si>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</si>
  <si>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</si>
  <si>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</si>
  <si>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</si>
  <si>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</si>
  <si>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</si>
  <si>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</si>
  <si>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</si>
  <si>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</si>
  <si>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</si>
  <si>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</si>
  <si>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</si>
  <si>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</si>
  <si>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</si>
  <si>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</si>
  <si>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</si>
  <si>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</si>
  <si>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</si>
  <si>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</si>
  <si>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</si>
  <si>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</si>
  <si>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</si>
  <si>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</si>
  <si>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</si>
  <si>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</si>
  <si>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</si>
  <si>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</si>
  <si>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</si>
  <si>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</si>
  <si>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</si>
  <si>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</si>
  <si>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</si>
  <si>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</si>
  <si>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</si>
  <si>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</si>
  <si>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</si>
  <si>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</si>
  <si>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</si>
  <si>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</si>
  <si>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</si>
  <si>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</si>
  <si>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</si>
  <si>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</si>
  <si>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</si>
  <si>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</si>
  <si>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</si>
  <si>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</si>
  <si>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</si>
  <si>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</si>
  <si>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</si>
  <si>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</si>
  <si>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</si>
  <si>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</si>
  <si>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</si>
  <si>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</si>
  <si>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</si>
  <si>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</si>
  <si>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</si>
  <si>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</si>
  <si>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</si>
  <si>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</si>
  <si>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</si>
  <si>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</si>
  <si>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</si>
  <si>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</si>
  <si>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</si>
  <si>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</si>
  <si>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</si>
  <si>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</si>
  <si>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</si>
  <si>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</si>
  <si>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</si>
  <si>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</si>
  <si>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</si>
  <si>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</si>
  <si>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</si>
  <si>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</si>
  <si>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</si>
  <si>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</si>
  <si>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</si>
  <si>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</si>
  <si>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</si>
  <si>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</si>
  <si>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</si>
  <si>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</si>
  <si>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</si>
  <si>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</si>
  <si>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</si>
  <si>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</si>
  <si>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</si>
  <si>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</si>
  <si>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</si>
  <si>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</si>
  <si>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</si>
  <si>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</si>
  <si>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</si>
  <si>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</si>
  <si>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</si>
  <si>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</si>
  <si>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</si>
  <si>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</si>
  <si>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</si>
  <si>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</si>
  <si>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</si>
  <si>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</si>
  <si>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</si>
  <si>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</si>
  <si>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</si>
  <si>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</si>
  <si>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</si>
  <si>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</si>
  <si>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</si>
  <si>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</si>
  <si>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</si>
  <si>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</si>
  <si>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</si>
  <si>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</si>
  <si>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</si>
  <si>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</si>
  <si>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</si>
  <si>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</si>
  <si>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</si>
  <si>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</si>
  <si>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</si>
  <si>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</si>
  <si>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</si>
  <si>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</si>
  <si>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</si>
  <si>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</si>
  <si>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</si>
  <si>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</si>
  <si>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</si>
  <si>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</si>
  <si>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</si>
  <si>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</si>
  <si>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</si>
  <si>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</si>
  <si>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</si>
  <si>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</si>
  <si>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</si>
  <si>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</si>
  <si>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</si>
  <si>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</si>
  <si>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</si>
  <si>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</si>
  <si>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</si>
  <si>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</si>
  <si>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</si>
  <si>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</si>
  <si>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</si>
  <si>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</si>
  <si>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</si>
  <si>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</si>
  <si>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</si>
  <si>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</si>
  <si>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</si>
  <si>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</si>
  <si>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</si>
  <si>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</si>
  <si>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</si>
  <si>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</si>
  <si>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</si>
  <si>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</si>
  <si>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</si>
  <si>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</si>
  <si>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</si>
  <si>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</si>
  <si>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</si>
  <si>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</si>
  <si>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</si>
  <si>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</si>
  <si>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</si>
  <si>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</si>
  <si>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</si>
  <si>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</si>
  <si>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</si>
  <si>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</si>
  <si>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</si>
  <si>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</si>
  <si>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</si>
  <si>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</si>
  <si>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</si>
  <si>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</si>
  <si>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</si>
  <si>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</si>
  <si>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</si>
  <si>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</si>
  <si>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</si>
  <si>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</si>
  <si>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</si>
  <si>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</si>
  <si>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</si>
  <si>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</si>
  <si>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</si>
  <si>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</si>
  <si>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</si>
  <si>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</si>
  <si>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</si>
  <si>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</si>
  <si>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</si>
  <si>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</si>
  <si>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</si>
  <si>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</si>
  <si>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</si>
  <si>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</si>
  <si>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</si>
  <si>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</si>
  <si>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</si>
  <si>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</si>
  <si>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</si>
  <si>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</si>
  <si>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</si>
  <si>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</si>
  <si>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</si>
  <si>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</si>
  <si>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</si>
  <si>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</si>
  <si>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</si>
  <si>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</si>
  <si>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</si>
  <si>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</si>
  <si>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</si>
  <si>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</si>
  <si>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</si>
  <si>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</si>
  <si>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</si>
  <si>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</si>
  <si>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</si>
  <si>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</si>
  <si>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</si>
  <si>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</si>
  <si>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</si>
  <si>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</si>
  <si>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</si>
  <si>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</si>
  <si>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</si>
  <si>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</si>
  <si>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</si>
  <si>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</si>
  <si>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</si>
  <si>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</si>
  <si>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</si>
  <si>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</si>
  <si>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</si>
  <si>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</si>
  <si>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</si>
  <si>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</si>
  <si>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</si>
  <si>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</si>
  <si>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</si>
  <si>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</si>
  <si>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</si>
  <si>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</si>
  <si>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</si>
  <si>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</si>
  <si>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</si>
  <si>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</si>
  <si>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</si>
  <si>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</si>
  <si>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</si>
  <si>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</si>
  <si>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</si>
  <si>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</si>
  <si>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</si>
  <si>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</si>
  <si>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</si>
  <si>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</si>
  <si>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</si>
  <si>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</si>
  <si>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</si>
  <si>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</si>
  <si>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</si>
  <si>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</si>
  <si>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</si>
  <si>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</si>
  <si>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</si>
  <si>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</si>
  <si>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</si>
  <si>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</si>
  <si>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</si>
  <si>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</si>
  <si>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</si>
  <si>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</si>
  <si>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</si>
  <si>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</si>
  <si>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</si>
  <si>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</si>
  <si>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</si>
  <si>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</si>
  <si>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</si>
  <si>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</si>
  <si>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</si>
  <si>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</si>
  <si>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</si>
  <si>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</si>
  <si>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</si>
  <si>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</si>
  <si>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</si>
  <si>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</si>
  <si>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</si>
  <si>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</si>
  <si>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</si>
  <si>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</si>
  <si>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</si>
  <si>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</si>
  <si>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</si>
  <si>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</si>
  <si>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</si>
  <si>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</si>
  <si>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</si>
  <si>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</si>
  <si>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</si>
  <si>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</si>
  <si>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</si>
  <si>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</si>
  <si>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</si>
  <si>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</si>
  <si>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</si>
  <si>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</si>
  <si>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</si>
  <si>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</si>
  <si>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</si>
  <si>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</si>
  <si>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</si>
  <si>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</si>
  <si>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</si>
  <si>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</si>
  <si>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</si>
  <si>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</si>
  <si>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</si>
  <si>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</si>
  <si>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</si>
  <si>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</si>
  <si>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</si>
  <si>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</si>
  <si>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</si>
  <si>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</si>
  <si>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</si>
  <si>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</si>
  <si>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</si>
  <si>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</si>
  <si>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</si>
  <si>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</si>
  <si>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</si>
  <si>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</si>
  <si>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</si>
  <si>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</si>
  <si>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</si>
  <si>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</si>
  <si>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</si>
  <si>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</si>
  <si>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</si>
  <si>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</si>
  <si>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</si>
  <si>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</si>
  <si>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</si>
  <si>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</si>
  <si>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</si>
  <si>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</si>
  <si>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</si>
  <si>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</si>
  <si>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</si>
  <si>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</si>
  <si>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</si>
  <si>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</si>
  <si>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</si>
  <si>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</si>
  <si>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</si>
  <si>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</si>
  <si>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</si>
  <si>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</si>
  <si>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</si>
  <si>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</si>
  <si>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</si>
  <si>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</si>
  <si>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</si>
  <si>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</si>
  <si>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</si>
  <si>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</si>
  <si>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</si>
  <si>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</si>
  <si>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</si>
  <si>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</si>
  <si>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</si>
  <si>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</si>
  <si>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</si>
  <si>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</si>
  <si>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</si>
  <si>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</si>
  <si>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</si>
  <si>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</si>
  <si>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</si>
  <si>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</si>
  <si>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</si>
  <si>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</si>
  <si>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</si>
  <si>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</si>
  <si>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</si>
  <si>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</si>
  <si>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</si>
  <si>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</si>
  <si>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</si>
  <si>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</si>
  <si>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</si>
  <si>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</si>
  <si>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</si>
  <si>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</si>
  <si>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</si>
  <si>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</si>
  <si>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</si>
  <si>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</si>
  <si>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</si>
  <si>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</si>
  <si>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</si>
  <si>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</si>
  <si>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</si>
  <si>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</si>
  <si>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</si>
  <si>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</si>
  <si>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</si>
  <si>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</si>
  <si>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</si>
  <si>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</si>
  <si>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</si>
  <si>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</si>
  <si>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</si>
  <si>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</si>
  <si>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</si>
  <si>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</si>
  <si>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</si>
  <si>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</si>
  <si>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</si>
  <si>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</si>
  <si>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</si>
  <si>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</si>
  <si>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</si>
  <si>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</si>
  <si>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</si>
  <si>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</si>
  <si>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</si>
  <si>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</si>
  <si>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</si>
  <si>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</si>
  <si>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</si>
  <si>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</si>
  <si>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</si>
  <si>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</si>
  <si>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</si>
  <si>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</si>
  <si>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</si>
  <si>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</si>
  <si>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</si>
  <si>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</si>
  <si>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</si>
  <si>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</si>
  <si>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</si>
  <si>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</si>
  <si>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</si>
  <si>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</si>
  <si>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</si>
  <si>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</si>
  <si>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</si>
  <si>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</si>
  <si>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</si>
  <si>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</si>
  <si>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</si>
  <si>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</si>
  <si>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</si>
  <si>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</si>
  <si>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</si>
  <si>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</si>
  <si>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</si>
  <si>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</si>
  <si>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</si>
  <si>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</si>
  <si>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</si>
  <si>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</si>
  <si>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</si>
  <si>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</si>
  <si>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</si>
  <si>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</si>
  <si>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</si>
  <si>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</si>
  <si>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</si>
  <si>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</si>
  <si>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</si>
  <si>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</si>
  <si>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</si>
  <si>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</si>
  <si>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</si>
  <si>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</si>
  <si>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</si>
  <si>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</si>
  <si>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</si>
  <si>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</si>
  <si>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</si>
  <si>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</si>
  <si>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</si>
  <si>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</si>
  <si>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</si>
  <si>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</si>
  <si>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</si>
  <si>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</si>
  <si>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</si>
  <si>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</si>
  <si>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</si>
  <si>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</si>
  <si>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</si>
  <si>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</si>
  <si>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</si>
  <si>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</si>
  <si>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</si>
  <si>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</si>
  <si>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</si>
  <si>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</si>
  <si>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</si>
  <si>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</si>
  <si>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</si>
  <si>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</si>
  <si>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</si>
  <si>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</si>
  <si>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</si>
  <si>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</si>
  <si>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</si>
  <si>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</si>
  <si>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</si>
  <si>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</si>
  <si>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</si>
  <si>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</si>
  <si>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</si>
  <si>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</si>
  <si>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</si>
  <si>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</si>
  <si>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</si>
  <si>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</si>
  <si>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</si>
  <si>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</si>
  <si>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</si>
  <si>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</si>
  <si>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</si>
  <si>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</si>
  <si>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</si>
  <si>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</si>
  <si>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</si>
  <si>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</si>
  <si>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</si>
  <si>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</si>
  <si>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</si>
  <si>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</si>
  <si>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</si>
  <si>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</si>
  <si>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</si>
  <si>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</si>
  <si>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</si>
  <si>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</si>
  <si>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</si>
  <si>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</si>
  <si>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</si>
  <si>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</si>
  <si>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</si>
  <si>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</si>
  <si>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</si>
  <si>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</si>
  <si>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</si>
  <si>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</si>
  <si>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</si>
  <si>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</si>
  <si>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</si>
  <si>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</si>
  <si>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</si>
  <si>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</si>
  <si>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</si>
  <si>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</si>
  <si>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</si>
  <si>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</si>
  <si>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</si>
  <si>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</si>
  <si>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</si>
  <si>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</si>
  <si>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</si>
  <si>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</si>
  <si>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</si>
  <si>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</si>
  <si>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</si>
  <si>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</si>
  <si>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</si>
  <si>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</si>
  <si>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</si>
  <si>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</si>
  <si>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</si>
  <si>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</si>
  <si>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</si>
  <si>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</si>
  <si>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</si>
  <si>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</si>
  <si>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</si>
  <si>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</si>
  <si>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</si>
  <si>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</si>
  <si>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</si>
  <si>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</si>
  <si>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</si>
  <si>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</si>
  <si>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</si>
  <si>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</si>
  <si>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</si>
  <si>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</si>
  <si>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</si>
  <si>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</si>
  <si>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</si>
  <si>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</si>
  <si>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</si>
  <si>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</si>
  <si>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</si>
  <si>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</si>
  <si>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</si>
  <si>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</si>
  <si>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</si>
  <si>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</si>
  <si>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</si>
  <si>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</si>
  <si>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</si>
  <si>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</si>
  <si>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</si>
  <si>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</si>
  <si>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</si>
  <si>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</si>
  <si>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</si>
  <si>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</si>
  <si>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</si>
  <si>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</si>
  <si>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</si>
  <si>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</si>
  <si>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</si>
  <si>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</si>
  <si>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</si>
  <si>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</si>
  <si>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</si>
  <si>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</si>
  <si>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</si>
  <si>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</si>
  <si>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</si>
  <si>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</si>
  <si>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</si>
  <si>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</si>
  <si>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</si>
  <si>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</si>
  <si>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</si>
  <si>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</si>
  <si>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</si>
  <si>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</si>
  <si>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</si>
  <si>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</si>
  <si>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</si>
  <si>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</si>
  <si>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</si>
  <si>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</si>
  <si>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</si>
  <si>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</si>
  <si>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</si>
  <si>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</si>
  <si>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</si>
  <si>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</si>
  <si>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</si>
  <si>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</si>
  <si>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</si>
  <si>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</si>
  <si>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</si>
  <si>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</si>
  <si>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</si>
  <si>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</si>
  <si>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</si>
  <si>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</si>
  <si>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</si>
  <si>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</si>
  <si>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</si>
  <si>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</si>
  <si>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</si>
  <si>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</si>
  <si>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</si>
  <si>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</si>
  <si>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</si>
  <si>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</si>
  <si>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</si>
  <si>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</si>
  <si>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</si>
  <si>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</si>
  <si>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</si>
  <si>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</si>
  <si>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</si>
  <si>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</si>
  <si>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</si>
  <si>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</si>
  <si>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</si>
  <si>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</si>
  <si>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</si>
  <si>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</si>
  <si>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</si>
  <si>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</si>
  <si>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</si>
  <si>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</si>
  <si>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</si>
  <si>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</si>
  <si>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</si>
  <si>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</si>
  <si>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</si>
  <si>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</si>
  <si>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</si>
  <si>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</si>
  <si>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</si>
  <si>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</si>
  <si>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</si>
  <si>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</si>
  <si>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</si>
  <si>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</si>
  <si>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</si>
  <si>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</si>
  <si>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</si>
  <si>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</si>
  <si>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</si>
  <si>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</si>
  <si>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</si>
  <si>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</si>
  <si>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</si>
  <si>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</si>
  <si>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</si>
  <si>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</si>
  <si>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</si>
  <si>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</si>
  <si>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</si>
  <si>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</si>
  <si>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</si>
  <si>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</si>
  <si>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</si>
  <si>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</si>
  <si>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</si>
  <si>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</si>
  <si>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</si>
  <si>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</si>
  <si>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</si>
  <si>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</si>
  <si>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</si>
  <si>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</si>
  <si>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</si>
  <si>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</si>
  <si>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</si>
  <si>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</si>
  <si>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</si>
  <si>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</si>
  <si>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</si>
  <si>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</si>
  <si>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</si>
  <si>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</si>
  <si>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</si>
  <si>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</si>
  <si>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</si>
  <si>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</si>
  <si>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</si>
  <si>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</si>
  <si>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</si>
  <si>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</si>
  <si>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</si>
  <si>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</si>
  <si>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</si>
  <si>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</si>
  <si>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</si>
  <si>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</si>
  <si>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</si>
  <si>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</si>
  <si>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</si>
  <si>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</si>
  <si>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</si>
  <si>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</si>
  <si>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</si>
  <si>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</si>
  <si>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</si>
  <si>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</si>
  <si>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</si>
  <si>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</si>
  <si>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</si>
  <si>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</si>
  <si>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</si>
  <si>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</si>
  <si>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</si>
  <si>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</si>
  <si>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</si>
  <si>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</si>
  <si>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</si>
  <si>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</si>
  <si>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</si>
  <si>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</si>
  <si>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</si>
  <si>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</si>
  <si>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</si>
  <si>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</si>
  <si>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</si>
  <si>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</si>
  <si>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</si>
  <si>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</si>
  <si>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</si>
  <si>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</si>
  <si>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</si>
  <si>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</si>
  <si>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</si>
  <si>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</si>
  <si>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</si>
  <si>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</si>
  <si>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</si>
  <si>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</si>
  <si>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</si>
  <si>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</si>
  <si>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</si>
  <si>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</si>
  <si>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</si>
  <si>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</si>
  <si>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</si>
  <si>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</si>
  <si>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</si>
  <si>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</si>
  <si>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</si>
  <si>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</si>
  <si>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</si>
  <si>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</si>
  <si>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</si>
  <si>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</si>
  <si>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</si>
  <si>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</si>
  <si>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</si>
  <si>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</si>
  <si>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</si>
  <si>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</si>
  <si>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</si>
  <si>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</si>
  <si>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</si>
  <si>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</si>
  <si>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</si>
  <si>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</si>
  <si>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</si>
  <si>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</si>
  <si>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</si>
  <si>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</si>
  <si>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</si>
  <si>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</si>
  <si>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</si>
  <si>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</si>
  <si>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</si>
  <si>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</si>
  <si>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</si>
  <si>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</si>
  <si>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</si>
  <si>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</si>
  <si>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</si>
  <si>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</si>
  <si>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</si>
  <si>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</si>
  <si>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</si>
  <si>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</si>
  <si>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</si>
  <si>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</si>
  <si>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</si>
  <si>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</si>
  <si>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</si>
  <si>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</si>
  <si>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</si>
  <si>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</si>
  <si>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</si>
  <si>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</si>
  <si>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</si>
  <si>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</si>
  <si>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</si>
  <si>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</si>
  <si>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</si>
  <si>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</si>
  <si>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</si>
  <si>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</si>
  <si>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</si>
  <si>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</si>
  <si>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</si>
  <si>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</si>
  <si>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</si>
  <si>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</si>
  <si>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</si>
  <si>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</si>
  <si>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</si>
  <si>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</si>
  <si>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</si>
  <si>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</si>
  <si>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</si>
  <si>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</si>
  <si>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</si>
  <si>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</si>
  <si>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</si>
  <si>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</si>
  <si>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</si>
  <si>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</si>
  <si>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</si>
  <si>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</si>
  <si>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</si>
  <si>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</si>
  <si>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</si>
  <si>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</si>
  <si>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</si>
  <si>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</si>
  <si>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</si>
  <si>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</si>
  <si>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</si>
  <si>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</si>
  <si>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</si>
  <si>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</si>
  <si>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</si>
  <si>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</si>
  <si>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</si>
  <si>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</si>
  <si>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</si>
  <si>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</si>
  <si>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</si>
  <si>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</si>
  <si>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</si>
  <si>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</si>
  <si>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</si>
  <si>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</si>
  <si>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</si>
  <si>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</si>
  <si>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</si>
  <si>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</si>
  <si>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</si>
  <si>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</si>
  <si>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</si>
  <si>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</si>
  <si>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</si>
  <si>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</si>
  <si>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</si>
  <si>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</si>
  <si>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</si>
  <si>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</si>
  <si>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</si>
  <si>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</si>
  <si>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</si>
  <si>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</si>
  <si>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</si>
  <si>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</si>
  <si>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</si>
  <si>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</si>
  <si>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</si>
  <si>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</si>
  <si>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</si>
  <si>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</si>
  <si>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</si>
  <si>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</si>
  <si>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</si>
  <si>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</si>
  <si>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</si>
  <si>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</si>
  <si>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</si>
  <si>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</si>
  <si>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</si>
  <si>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</si>
  <si>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</si>
  <si>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</si>
  <si>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</si>
  <si>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</si>
  <si>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</si>
  <si>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</si>
  <si>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</si>
  <si>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</si>
  <si>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</si>
  <si>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</si>
  <si>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</si>
  <si>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</si>
  <si>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</si>
  <si>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</si>
  <si>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</si>
  <si>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</si>
  <si>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</si>
  <si>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</si>
  <si>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</si>
  <si>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</si>
  <si>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</si>
  <si>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</si>
  <si>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</si>
  <si>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</si>
  <si>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</si>
  <si>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</si>
  <si>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</si>
  <si>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</si>
  <si>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</si>
  <si>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</si>
  <si>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</si>
  <si>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</si>
  <si>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</si>
  <si>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</si>
  <si>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</si>
  <si>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</si>
  <si>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</si>
  <si>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</si>
  <si>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</si>
  <si>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</si>
  <si>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</si>
  <si>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</si>
  <si>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</si>
  <si>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</si>
  <si>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</si>
  <si>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</si>
  <si>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</si>
  <si>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</si>
  <si>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</si>
  <si>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</si>
  <si>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</si>
  <si>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</si>
  <si>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</si>
  <si>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</si>
  <si>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</si>
  <si>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</si>
  <si>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</si>
  <si>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</si>
  <si>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</si>
  <si>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</si>
  <si>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</si>
  <si>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</si>
  <si>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</si>
  <si>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</si>
  <si>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</si>
  <si>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</si>
  <si>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</si>
  <si>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</si>
  <si>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</si>
  <si>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</si>
  <si>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</si>
  <si>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</si>
  <si>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</si>
  <si>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</si>
  <si>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</si>
  <si>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</si>
  <si>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</si>
  <si>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</si>
  <si>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</si>
  <si>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</si>
  <si>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</si>
  <si>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</si>
  <si>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</si>
  <si>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</si>
  <si>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</si>
  <si>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</si>
  <si>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</si>
  <si>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</si>
  <si>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</si>
  <si>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</si>
  <si>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</si>
  <si>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</si>
  <si>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</si>
  <si>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</si>
  <si>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</si>
  <si>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</si>
  <si>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</si>
  <si>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</si>
  <si>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</si>
  <si>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</si>
  <si>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</si>
  <si>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</si>
  <si>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</si>
  <si>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</si>
  <si>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</si>
  <si>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</si>
  <si>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</si>
  <si>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</si>
  <si>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</si>
  <si>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</si>
  <si>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</si>
  <si>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</si>
  <si>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</si>
  <si>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</si>
  <si>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</si>
  <si>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</si>
  <si>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</si>
  <si>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</si>
  <si>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</si>
  <si>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</si>
  <si>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</si>
  <si>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</si>
  <si>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</si>
  <si>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</si>
  <si>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</si>
  <si>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</si>
  <si>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</si>
  <si>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</si>
  <si>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</si>
  <si>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</si>
  <si>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</si>
  <si>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</si>
  <si>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</si>
  <si>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</si>
  <si>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</si>
  <si>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</si>
  <si>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</si>
  <si>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</si>
  <si>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</si>
  <si>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</si>
  <si>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</si>
  <si>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</si>
  <si>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</si>
  <si>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</si>
  <si>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</si>
  <si>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</si>
  <si>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</si>
  <si>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</si>
  <si>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</si>
  <si>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</si>
  <si>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</si>
  <si>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</si>
  <si>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</si>
  <si>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</si>
  <si>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</si>
  <si>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</si>
  <si>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</si>
  <si>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</si>
  <si>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</si>
  <si>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</si>
  <si>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</si>
  <si>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</si>
  <si>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</si>
  <si>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</si>
  <si>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</si>
  <si>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</si>
  <si>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</si>
  <si>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</si>
  <si>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</si>
  <si>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</si>
  <si>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</si>
  <si>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</si>
  <si>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</si>
  <si>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</si>
  <si>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</si>
  <si>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</si>
  <si>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</si>
  <si>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</si>
  <si>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</si>
  <si>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</si>
  <si>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</si>
  <si>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</si>
  <si>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</si>
  <si>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</si>
  <si>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</si>
  <si>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</si>
  <si>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</si>
  <si>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</si>
  <si>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</si>
  <si>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</si>
  <si>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</si>
  <si>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</si>
  <si>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</si>
  <si>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</si>
  <si>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</si>
  <si>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</si>
  <si>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</si>
  <si>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</si>
  <si>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</si>
  <si>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</si>
  <si>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</si>
  <si>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</si>
  <si>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</si>
  <si>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</si>
  <si>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</si>
  <si>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</si>
  <si>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</si>
  <si>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</si>
  <si>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</si>
  <si>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</si>
  <si>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</si>
  <si>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</si>
  <si>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</si>
  <si>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</si>
  <si>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</si>
  <si>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</si>
  <si>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</si>
  <si>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</si>
  <si>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</si>
  <si>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</si>
  <si>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</si>
  <si>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</si>
  <si>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</si>
  <si>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</si>
  <si>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</si>
  <si>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</si>
  <si>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</si>
  <si>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</si>
  <si>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</si>
  <si>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</si>
  <si>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</si>
  <si>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</si>
  <si>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</si>
  <si>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</si>
  <si>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</si>
  <si>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</si>
  <si>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</si>
  <si>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</si>
  <si>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</si>
  <si>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</si>
  <si>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</si>
  <si>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</si>
  <si>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</si>
  <si>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</si>
  <si>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</si>
  <si>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</si>
  <si>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</si>
  <si>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</si>
  <si>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</si>
  <si>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</si>
  <si>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</si>
  <si>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</si>
  <si>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</si>
  <si>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</si>
  <si>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</si>
  <si>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</si>
  <si>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</si>
  <si>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</si>
  <si>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</si>
  <si>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</si>
  <si>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</si>
  <si>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</si>
  <si>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</si>
  <si>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</si>
  <si>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</si>
  <si>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</si>
  <si>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</si>
  <si>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</si>
  <si>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</si>
  <si>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</si>
  <si>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</si>
  <si>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</si>
  <si>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</si>
  <si>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</si>
  <si>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</si>
  <si>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</si>
  <si>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</si>
  <si>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</si>
  <si>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</si>
  <si>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</si>
  <si>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</si>
  <si>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</si>
  <si>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</si>
  <si>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</si>
  <si>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</si>
  <si>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</si>
  <si>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</si>
  <si>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</si>
  <si>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</si>
  <si>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</si>
  <si>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</si>
  <si>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</si>
  <si>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</si>
  <si>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</si>
  <si>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</si>
  <si>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</si>
  <si>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</si>
  <si>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</si>
  <si>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</si>
  <si>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</si>
  <si>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</si>
  <si>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</si>
  <si>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</si>
  <si>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</si>
  <si>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</si>
  <si>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</si>
  <si>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</si>
  <si>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</si>
  <si>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</si>
  <si>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</si>
  <si>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</si>
  <si>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</si>
  <si>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</si>
  <si>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</si>
  <si>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</si>
  <si>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</si>
  <si>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</si>
  <si>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</si>
  <si>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</si>
  <si>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</si>
  <si>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</si>
  <si>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</si>
  <si>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</si>
  <si>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</si>
  <si>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</si>
  <si>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</si>
  <si>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</si>
  <si>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</si>
  <si>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</si>
  <si>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</si>
  <si>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</si>
  <si>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</si>
  <si>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</si>
  <si>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</si>
  <si>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</si>
  <si>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</si>
  <si>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</si>
  <si>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</si>
  <si>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</si>
  <si>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</si>
  <si>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</si>
  <si>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</si>
  <si>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</si>
  <si>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</si>
  <si>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</si>
  <si>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</si>
  <si>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</si>
  <si>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</si>
  <si>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</si>
  <si>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</si>
  <si>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</si>
  <si>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</si>
  <si>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</si>
  <si>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</si>
  <si>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</si>
  <si>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</si>
  <si>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</si>
  <si>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</si>
  <si>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</si>
  <si>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</si>
  <si>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</si>
  <si>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</si>
  <si>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</si>
  <si>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</si>
  <si>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</si>
  <si>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</si>
  <si>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</si>
  <si>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</si>
  <si>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</si>
  <si>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</si>
  <si>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</si>
  <si>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</si>
  <si>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</si>
  <si>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</si>
  <si>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</si>
  <si>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</si>
  <si>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</si>
  <si>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</si>
  <si>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</si>
  <si>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</si>
  <si>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</si>
  <si>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</si>
  <si>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</si>
  <si>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</si>
  <si>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</si>
  <si>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</si>
  <si>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</si>
  <si>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</si>
  <si>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</si>
  <si>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</si>
  <si>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</si>
  <si>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</si>
  <si>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</si>
  <si>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</si>
  <si>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</si>
  <si>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</si>
  <si>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</si>
  <si>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</si>
  <si>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</si>
  <si>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</si>
  <si>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</si>
  <si>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</si>
  <si>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</si>
  <si>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</si>
  <si>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</si>
  <si>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</si>
  <si>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</si>
  <si>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</si>
  <si>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</si>
  <si>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</si>
  <si>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</si>
  <si>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</si>
  <si>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</si>
  <si>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</si>
  <si>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</si>
  <si>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</si>
  <si>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</si>
  <si>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</si>
  <si>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</si>
  <si>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</si>
  <si>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</si>
  <si>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</si>
  <si>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</si>
  <si>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</si>
  <si>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</si>
  <si>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</si>
  <si>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</si>
  <si>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</si>
  <si>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</si>
  <si>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</si>
  <si>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</si>
  <si>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</si>
  <si>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</si>
  <si>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</si>
  <si>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</si>
  <si>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</si>
  <si>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</si>
  <si>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</si>
  <si>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</si>
  <si>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</si>
  <si>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</si>
  <si>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</si>
  <si>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</si>
  <si>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</si>
  <si>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</si>
  <si>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</si>
  <si>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</si>
  <si>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</si>
  <si>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</si>
  <si>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</si>
  <si>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</si>
  <si>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</si>
  <si>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</si>
  <si>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</si>
  <si>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</si>
  <si>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</si>
  <si>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</si>
  <si>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</si>
  <si>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</si>
  <si>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</si>
  <si>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</si>
  <si>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</si>
  <si>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</si>
  <si>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</si>
  <si>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</si>
  <si>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</si>
  <si>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</si>
  <si>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</si>
  <si>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</si>
  <si>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</si>
  <si>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</si>
  <si>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</si>
  <si>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</si>
  <si>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</si>
  <si>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</si>
  <si>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</si>
  <si>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</si>
  <si>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</si>
  <si>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</si>
  <si>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</si>
  <si>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</si>
  <si>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</si>
  <si>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</si>
  <si>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</si>
  <si>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</si>
  <si>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</si>
  <si>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</si>
  <si>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</si>
  <si>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</si>
  <si>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</si>
  <si>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</si>
  <si>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</si>
  <si>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</si>
  <si>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</si>
  <si>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</si>
  <si>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</si>
  <si>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</si>
  <si>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</si>
  <si>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</si>
  <si>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</si>
  <si>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</si>
  <si>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</si>
  <si>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</si>
  <si>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</si>
  <si>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</si>
  <si>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</si>
  <si>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</si>
  <si>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</si>
  <si>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</si>
  <si>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</si>
  <si>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</si>
  <si>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</si>
  <si>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</si>
  <si>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</si>
  <si>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</si>
  <si>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</si>
  <si>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</si>
  <si>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</si>
  <si>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</si>
  <si>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</si>
  <si>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</si>
  <si>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</si>
  <si>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</si>
  <si>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</si>
  <si>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</si>
  <si>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</si>
  <si>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</si>
  <si>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</si>
  <si>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</si>
  <si>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</si>
  <si>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</si>
  <si>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</si>
  <si>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</si>
  <si>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</si>
  <si>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</si>
  <si>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</si>
  <si>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</si>
  <si>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</si>
  <si>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</si>
  <si>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</si>
  <si>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</si>
  <si>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</si>
  <si>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</si>
  <si>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</si>
  <si>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</si>
  <si>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</si>
  <si>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</si>
  <si>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</si>
  <si>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</si>
  <si>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</si>
  <si>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</si>
  <si>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</si>
  <si>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</si>
  <si>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</si>
  <si>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</si>
  <si>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</si>
  <si>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</si>
  <si>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</si>
  <si>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</si>
  <si>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</si>
  <si>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</si>
  <si>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</si>
  <si>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</si>
  <si>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</si>
  <si>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</si>
  <si>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</si>
  <si>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</si>
  <si>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</si>
  <si>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</si>
  <si>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</si>
  <si>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</si>
  <si>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</si>
  <si>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</si>
  <si>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</si>
  <si>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</si>
  <si>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</si>
  <si>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</si>
  <si>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</si>
  <si>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</si>
  <si>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</si>
  <si>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</si>
  <si>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</si>
  <si>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</si>
  <si>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</si>
  <si>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</si>
  <si>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</si>
  <si>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</si>
  <si>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</si>
  <si>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</si>
  <si>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</si>
  <si>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</si>
  <si>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</si>
  <si>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</si>
  <si>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</si>
  <si>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</si>
  <si>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</si>
  <si>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</si>
  <si>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</si>
  <si>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</si>
  <si>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</si>
  <si>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</si>
  <si>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</si>
  <si>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</si>
  <si>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</si>
  <si>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</si>
  <si>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</si>
  <si>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</si>
  <si>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</si>
  <si>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</si>
  <si>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</si>
  <si>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</si>
  <si>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</si>
  <si>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</si>
  <si>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</si>
  <si>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</si>
  <si>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</si>
  <si>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</si>
  <si>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</si>
  <si>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</si>
  <si>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</si>
  <si>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</si>
  <si>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</si>
  <si>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</si>
  <si>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</si>
  <si>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</si>
  <si>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</si>
  <si>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</si>
  <si>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</si>
  <si>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</si>
  <si>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</si>
  <si>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</si>
  <si>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</si>
  <si>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</si>
  <si>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</si>
  <si>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</si>
  <si>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</si>
  <si>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</si>
  <si>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</si>
  <si>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</si>
  <si>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</si>
  <si>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</si>
  <si>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</si>
  <si>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</si>
  <si>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</si>
  <si>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</si>
  <si>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</si>
  <si>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</si>
  <si>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</si>
  <si>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</si>
  <si>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</si>
  <si>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</si>
  <si>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</si>
  <si>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</si>
  <si>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</si>
  <si>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</si>
  <si>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</si>
  <si>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</si>
  <si>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</si>
  <si>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</si>
  <si>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</si>
  <si>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</si>
  <si>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</si>
  <si>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</si>
  <si>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</si>
  <si>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</si>
  <si>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</si>
  <si>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</si>
  <si>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</si>
  <si>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</si>
  <si>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</si>
  <si>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</si>
  <si>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</si>
  <si>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</si>
  <si>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</si>
  <si>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</si>
  <si>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</si>
  <si>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</si>
  <si>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</si>
  <si>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</si>
  <si>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</si>
  <si>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</si>
  <si>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</si>
  <si>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</si>
  <si>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</si>
  <si>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</si>
  <si>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</si>
  <si>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</si>
  <si>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</si>
  <si>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</si>
  <si>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</si>
  <si>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</si>
  <si>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</si>
  <si>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</si>
  <si>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</si>
  <si>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</si>
  <si>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</si>
  <si>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</si>
  <si>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</si>
  <si>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</si>
  <si>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</si>
  <si>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</si>
  <si>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</si>
  <si>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</si>
  <si>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</si>
  <si>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</si>
  <si>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</si>
  <si>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</si>
  <si>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</si>
  <si>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</si>
  <si>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</si>
  <si>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</si>
  <si>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</si>
  <si>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</si>
  <si>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</si>
  <si>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</si>
  <si>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</si>
  <si>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</si>
  <si>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</si>
  <si>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</si>
  <si>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</si>
  <si>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</si>
  <si>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</si>
  <si>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</si>
  <si>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</si>
  <si>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</si>
  <si>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</si>
  <si>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</si>
  <si>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</si>
  <si>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</si>
  <si>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</si>
  <si>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</si>
  <si>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</si>
  <si>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</si>
  <si>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</si>
  <si>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</si>
  <si>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</si>
  <si>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</si>
  <si>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</si>
  <si>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</si>
  <si>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</si>
  <si>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</si>
  <si>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</si>
  <si>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</si>
  <si>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</si>
  <si>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</si>
  <si>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</si>
  <si>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</si>
  <si>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</si>
  <si>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</si>
  <si>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</si>
  <si>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</si>
  <si>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</si>
  <si>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</si>
  <si>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</si>
  <si>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</si>
  <si>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</si>
  <si>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</si>
  <si>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</si>
  <si>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</si>
  <si>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</si>
  <si>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</si>
  <si>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</si>
  <si>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</si>
  <si>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</si>
  <si>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</si>
  <si>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</si>
  <si>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</si>
  <si>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</si>
  <si>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</si>
  <si>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</si>
  <si>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</si>
  <si>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</si>
  <si>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</si>
  <si>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</si>
  <si>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</si>
  <si>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</si>
  <si>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</si>
  <si>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</si>
  <si>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</si>
  <si>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</si>
  <si>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</si>
  <si>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</si>
  <si>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</si>
  <si>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</si>
  <si>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</si>
  <si>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</si>
  <si>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</si>
  <si>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</si>
  <si>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</si>
  <si>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</si>
  <si>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</si>
  <si>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</si>
  <si>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</si>
  <si>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</si>
  <si>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</si>
  <si>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</si>
  <si>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</si>
  <si>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</si>
  <si>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</si>
  <si>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</si>
  <si>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</si>
  <si>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</si>
  <si>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</si>
  <si>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</si>
  <si>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</si>
  <si>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</si>
  <si>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</si>
  <si>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</si>
  <si>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</si>
  <si>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</si>
  <si>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</si>
  <si>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</si>
  <si>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</si>
  <si>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</si>
  <si>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</si>
  <si>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</si>
  <si>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</si>
  <si>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</si>
  <si>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</si>
  <si>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</si>
  <si>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</si>
  <si>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</si>
  <si>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</si>
  <si>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</si>
  <si>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</si>
  <si>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</si>
  <si>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</si>
  <si>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</si>
  <si>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</si>
  <si>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</si>
  <si>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</si>
  <si>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</si>
  <si>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</si>
  <si>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</si>
  <si>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</si>
  <si>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</si>
  <si>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</si>
  <si>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</si>
  <si>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</si>
  <si>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</si>
  <si>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</si>
  <si>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</si>
  <si>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</si>
  <si>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</si>
  <si>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</si>
  <si>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</si>
  <si>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</si>
  <si>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</si>
  <si>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</si>
  <si>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</si>
  <si>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</si>
  <si>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</si>
  <si>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</si>
  <si>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</si>
  <si>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</si>
  <si>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</si>
  <si>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</si>
  <si>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</si>
  <si>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</si>
  <si>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</si>
  <si>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</si>
  <si>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</si>
  <si>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</si>
  <si>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</si>
  <si>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</si>
  <si>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</si>
  <si>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</si>
  <si>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</si>
  <si>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</si>
  <si>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</si>
  <si>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</si>
  <si>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</si>
  <si>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</si>
  <si>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</si>
  <si>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</si>
  <si>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</si>
  <si>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</si>
  <si>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</si>
  <si>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</si>
  <si>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</si>
  <si>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</si>
  <si>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</si>
  <si>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</si>
  <si>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</si>
  <si>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</si>
  <si>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</si>
  <si>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</si>
  <si>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</si>
  <si>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</si>
  <si>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</si>
  <si>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</si>
  <si>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</si>
  <si>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</si>
  <si>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</si>
  <si>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</si>
  <si>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</si>
  <si>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</si>
  <si>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</si>
  <si>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</si>
  <si>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</si>
  <si>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</si>
  <si>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</si>
  <si>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</si>
  <si>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</si>
  <si>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</si>
  <si>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</si>
  <si>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</si>
  <si>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</si>
  <si>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</si>
  <si>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</si>
  <si>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</si>
  <si>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</si>
  <si>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</si>
  <si>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</si>
  <si>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</si>
  <si>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</si>
  <si>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</si>
  <si>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</si>
  <si>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</si>
  <si>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</si>
  <si>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</si>
  <si>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</si>
  <si>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</si>
  <si>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</si>
  <si>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</si>
  <si>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</si>
  <si>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</si>
  <si>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</si>
  <si>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</si>
  <si>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</si>
  <si>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</si>
  <si>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</si>
  <si>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</si>
  <si>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</si>
  <si>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</si>
  <si>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</si>
  <si>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</si>
  <si>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</si>
  <si>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</si>
  <si>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</si>
  <si>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</si>
  <si>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</si>
  <si>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</si>
  <si>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</si>
  <si>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</si>
  <si>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</si>
  <si>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</si>
  <si>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</si>
  <si>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</si>
  <si>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</si>
  <si>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PCM-20251204-00000973</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</si>
  <si>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</si>
  <si>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</si>
  <si>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</si>
  <si>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</si>
  <si>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</si>
  <si>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</si>
  <si>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</si>
  <si>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</si>
  <si>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</si>
  <si>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</si>
  <si>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</si>
  <si>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</si>
  <si>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</si>
  <si>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</si>
  <si>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</si>
  <si>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</si>
  <si>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</si>
  <si>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</si>
  <si>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</si>
  <si>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</si>
  <si>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</si>
  <si>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</si>
  <si>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</si>
  <si>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</si>
  <si>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</si>
  <si>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</si>
  <si>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</si>
  <si>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</si>
  <si>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</si>
  <si>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</si>
  <si>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</si>
  <si>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</si>
  <si>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</si>
  <si>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</si>
  <si>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</si>
  <si>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</si>
  <si>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</si>
  <si>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</si>
  <si>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</si>
  <si>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</si>
  <si>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</si>
  <si>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</si>
  <si>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</si>
  <si>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</si>
  <si>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</si>
  <si>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</si>
  <si>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</si>
  <si>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</si>
  <si>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</si>
  <si>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</si>
  <si>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</si>
  <si>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</si>
  <si>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</si>
  <si>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</si>
  <si>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</si>
  <si>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</si>
  <si>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</si>
  <si>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</si>
  <si>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</si>
  <si>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</si>
  <si>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</si>
  <si>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</si>
  <si>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</si>
  <si>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</si>
  <si>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</si>
  <si>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</si>
  <si>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</si>
  <si>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</si>
  <si>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</si>
  <si>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</si>
  <si>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</si>
  <si>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</si>
  <si>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</si>
  <si>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</si>
  <si>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</si>
  <si>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</si>
  <si>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</si>
  <si>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</si>
  <si>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</si>
  <si>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</si>
  <si>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</si>
  <si>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</si>
  <si>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</si>
  <si>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</si>
  <si>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</si>
  <si>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</si>
  <si>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</si>
  <si>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</si>
  <si>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40 mins</t>
  </si>
  <si>
    <t>PCM-20251204-00000928</t>
  </si>
  <si>
    <t>team on the way ETA 60 mins</t>
  </si>
  <si>
    <t xml:space="preserve"> PCM-20250215-00000830 </t>
  </si>
  <si>
    <t>LTE site still down and  site located in aramco area access issue need special permission</t>
  </si>
  <si>
    <t>PCM-20251204-00000728</t>
  </si>
  <si>
    <t xml:space="preserve">Sceco team working at area and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</si>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</sst>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9" totalsRowShown="0" headerRowDxfId="46" dataDxfId="45" headerRowBorderDxfId="43" tableBorderDxfId="44" totalsRowBorderDxfId="42">
  <autoFilter ref="A1:L1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332.6085332175935</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9367</v>
      </c>
      <c r="E3" s="127" t="s">
        <v>39106</v>
      </c>
      <c r="F3" s="126">
        <v>45995.524872685186</v>
      </c>
      <c r="G3" s="125">
        <f ca="1">IFERROR(NOW()-F3,"-")</f>
        <v>3.2086458333651535E-2</v>
      </c>
      <c r="H3" s="126">
        <v>45995.519791666666</v>
      </c>
      <c r="I3" s="128" t="str">
        <f>IFERROR(VLOOKUP(D3,DB!A:F,6,0),"")</f>
        <v>SCECO</v>
      </c>
      <c r="J3" s="128" t="str">
        <f>IFERROR(VLOOKUP(D3,DB!A:G,7,0),"")</f>
        <v>Vandalized</v>
      </c>
      <c r="K3" s="124" t="s">
        <v>39109</v>
      </c>
      <c r="L3" s="123" t="str">
        <f>IFERROR(VLOOKUP(D3,DB!A:I,9,0),"")</f>
        <v>Latis</v>
      </c>
    </row>
    <row r="4" spans="1:15" ht="15" customHeight="1">
      <c r="A4" s="129"/>
      <c r="B4" s="128" t="str">
        <f>IFERROR(VLOOKUP(D4,DB!A:K,11,0),"")</f>
        <v/>
      </c>
      <c r="C4" s="128"/>
      <c r="D4" s="56"/>
      <c r="E4" s="127"/>
      <c r="F4" s="126"/>
      <c r="G4" s="125">
        <f ca="1">IFERROR(NOW()-F4,"-")</f>
        <v>45995.55695914352</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45995.55695914352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45995.55695914352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45995.55695914352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45995.55695914352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45995.55695914352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45995.55695914352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45995.55695914352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45995.55695914352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45995.55695914352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45995.55695914352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45995.55695914352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45995.55695914352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45995.55695914352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45995.55695914352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45995.55695914352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45995.55695914352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45995.55695914352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45995.55695914352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45995.55695914352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45995.55695914352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45995.55695914352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45995.55695914352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45995.55695914352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45995.55695914352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45995.55695914352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45995.55695914352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45995.55695914352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45995.55695914352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45995.55695914352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45995.55695914352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45995.55695914352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45995.55695914352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45995.55695914352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45995.55695914352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45995.55695914352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45995.55695914352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45995.55695914352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45995.55695914352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45995.55695914352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45995.55695914352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45995.55695914352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45995.55695914352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45995.55695914352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45995.55695914352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45995.55695914352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45995.55695914352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45995.55695914352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45995.55695914352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45995.55695914352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45995.55695914352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45995.55695914352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45995.55695914352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45995.55695914352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45995.55695914352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45995.55695914352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45995.55695914352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45995.55695914352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45995.55695914352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45995.55695914352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45995.55695914352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45995.55695914352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45995.55695914352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45995.55695914352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45995.55695914352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45995.55695914352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45995.55695914352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45995.55695914352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45995.55695914352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45995.55695914352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45995.55695914352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45995.55695914352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45995.55695914352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45995.55695914352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45995.55695914352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45995.55695914352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45995.55695914352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45995.55695914352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45995.55695914352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45995.55695914352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45995.55695914352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45995.55695914352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45995.55695914352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45995.55695914352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45995.55695914352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45995.55695914352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45995.55695914352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45995.55695914352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45995.55695914352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45995.55695914352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45995.55695914352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45995.55695914352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45995.55695914352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45995.55695914352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45995.55695914352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45995.55695914352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45995.55695914352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45995.55695914352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45995.55695914352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45995.55695914352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45995.55695914352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45995.55695914352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45995.55695914352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45995.55695914352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45995.55695914352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45995.55695914352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45995.55695914352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45995.55695914352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45995.55695914352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45995.55695914352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45995.55695914352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45995.55695914352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45995.55695914352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45995.55695914352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45995.55695914352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45995.55695914352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45995.55695914352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45995.55695914352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45995.55695914352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45995.55695914352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45995.55695914352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45995.55695914352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45995.55695914352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45995.55695914352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45995.55695914352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45995.55695914352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45995.55695914352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45995.55695914352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45995.55695914352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45995.55695914352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45995.55695914352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45995.55695914352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45995.55695914352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45995.55695914352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45995.55695914352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45995.55695914352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45995.55695914352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45995.55695914352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45995.55695914352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45995.55695914352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45995.55695914352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45995.55695914352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45995.55695914352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45995.55695914352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45995.55695914352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45995.55695914352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45995.55695914352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45995.55695914352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45995.55695914352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45995.55695914352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45995.55695914352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45995.55695914352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45995.55695914352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45995.55695914352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45995.55695914352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45995.55695914352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45995.55695914352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45995.55695914352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45995.55695914352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45995.55695914352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45995.55695914352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45995.55695914352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45995.55695914352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45995.55695914352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45995.55695914352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45995.55695914352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45995.55695914352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45995.55695914352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45995.55695914352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45995.55695914352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45995.55695914352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45995.55695914352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45995.55695914352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45995.55695914352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45995.55695914352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45995.55695914352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45995.55695914352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45995.55695914352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45995.55695914352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45995.55695914352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45995.55695914352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45995.55695914352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45995.55695914352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45995.55695914352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45995.55695914352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45995.55695914352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45995.55695914352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45995.55695914352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45995.55695914352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45995.55695914352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45995.55695914352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45995.55695914352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45995.55695914352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45995.55695914352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45995.55695914352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45995.55695914352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45995.55695914352</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3D02DB18-A33D-45DA-B69F-700D112D2B83}"/>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170.55712118055817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11.169540162038174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39194</v>
      </c>
      <c r="B5" s="58" t="s">
        <v>27</v>
      </c>
      <c r="C5" s="58">
        <v>1</v>
      </c>
      <c r="D5" s="58" t="s">
        <v>39195</v>
      </c>
      <c r="E5" s="81" t="s">
        <v>39196</v>
      </c>
      <c r="F5" s="71">
        <v>45995.413356481484</v>
      </c>
      <c r="G5" s="72">
        <f ca="1">IFERROR(NOW()-F5,"-")</f>
        <v>0.14360266203584615</v>
      </c>
      <c r="H5" s="83">
        <v>45995.407407407409</v>
      </c>
      <c r="I5" s="58" t="str">
        <f>IFERROR(VLOOKUP(D5,DB!A:F,6,0),"")</f>
        <v/>
      </c>
      <c r="J5" s="58" t="str">
        <f>IFERROR(VLOOKUP(D5,DB!A:G,7,0),"")</f>
        <v/>
      </c>
      <c r="K5" s="82" t="s">
        <v>39197</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39198</v>
      </c>
      <c r="B6" s="18" t="str">
        <f>IFERROR(VLOOKUP(D6,DB!A:K,11,0),"")</f>
        <v>R2</v>
      </c>
      <c r="C6" s="18">
        <v>2</v>
      </c>
      <c r="D6" s="58" t="s">
        <v>25365</v>
      </c>
      <c r="E6" s="81" t="s">
        <v>39106</v>
      </c>
      <c r="F6" s="153">
        <v>45995.50675925926</v>
      </c>
      <c r="G6" s="101">
        <f ca="1">IFERROR(NOW()-F6,"-")</f>
        <v>5.0199884259200189E-2</v>
      </c>
      <c r="H6" s="83">
        <v>45995.500034722223</v>
      </c>
      <c r="I6" s="18" t="str">
        <f>IFERROR(VLOOKUP(D6,DB!A:F,6,0),"")</f>
        <v>SCECO</v>
      </c>
      <c r="J6" s="18" t="str">
        <f>IFERROR(VLOOKUP(D6,DB!A:G,7,0),"")</f>
        <v>Dead</v>
      </c>
      <c r="K6" s="82"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45995.55695914352</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45995.55695914352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45995.55695914352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45995.55695914352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45995.55695914352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45995.55695914352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45995.55695914352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45995.55695914352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45995.55695914352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45995.55695914352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45995.55695914352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45995.55695914352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45995.55695914352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45995.55695914352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45995.55695914352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45995.55695914352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45995.55695914352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45995.55695914352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45995.55695914352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45995.55695914352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45995.55695914352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45995.55695914352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45995.55695914352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45995.55695914352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45995.55695914352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45995.55695914352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45995.55695914352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45995.55695914352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45995.55695914352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45995.55695914352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45995.55695914352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45995.55695914352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45995.55695914352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45995.55695914352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45995.55695914352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45995.55695914352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45995.55695914352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45995.55695914352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45995.55695914352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45995.55695914352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45995.55695914352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45995.55695914352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45995.55695914352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45995.55695914352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45995.55695914352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45995.55695914352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45995.55695914352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45995.55695914352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45995.55695914352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45995.55695914352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45995.55695914352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45995.55695914352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45995.55695914352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45995.55695914352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45995.55695914352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45995.55695914352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45995.55695914352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45995.55695914352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45995.55695914352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45995.55695914352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45995.55695914352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45995.55695914352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45995.55695914352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45995.55695914352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45995.55695914352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45995.55695914352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45995.55695914352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45995.55695914352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45995.55695914352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45995.55695914352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45995.55695914352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45995.55695914352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45995.55695914352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45995.55695914352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45995.55695914352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45995.55695914352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45995.55695914352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45995.55695914352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45995.55695914352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45995.55695914352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45995.55695914352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45995.55695914352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45995.55695914352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45995.55695914352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45995.55695914352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45995.55695914352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45995.55695914352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45995.55695914352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45995.55695914352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45995.55695914352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45995.55695914352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45995.55695914352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45995.55695914352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45995.55695914352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45995.55695914352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45995.55695914352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45995.55695914352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45995.55695914352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45995.55695914352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45995.55695914352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45995.55695914352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45995.55695914352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45995.55695914352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45995.55695914352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45995.55695914352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45995.55695914352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45995.55695914352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45995.55695914352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45995.55695914352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45995.55695914352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45995.55695914352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45995.55695914352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45995.55695914352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45995.55695914352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45995.55695914352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45995.55695914352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45995.55695914352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45995.55695914352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45995.55695914352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45995.55695914352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45995.55695914352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45995.55695914352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45995.55695914352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45995.55695914352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45995.55695914352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45995.55695914352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45995.55695914352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45995.55695914352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45995.55695914352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45995.55695914352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45995.55695914352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45995.55695914352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45995.55695914352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45995.55695914352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45995.55695914352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45995.55695914352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45995.55695914352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45995.55695914352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45995.55695914352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45995.55695914352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45995.55695914352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45995.55695914352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45995.55695914352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45995.55695914352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45995.55695914352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45995.55695914352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45995.55695914352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45995.55695914352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45995.55695914352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45995.55695914352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45995.55695914352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45995.55695914352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45995.55695914352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45995.55695914352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45995.55695914352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45995.55695914352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45995.55695914352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45995.55695914352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45995.55695914352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45995.55695914352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45995.55695914352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45995.55695914352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45995.55695914352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45995.55695914352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45995.55695914352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45995.55695914352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45995.55695914352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45995.55695914352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45995.55695914352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45995.55695914352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45995.55695914352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45995.55695914352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45995.55695914352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45995.55695914352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45995.55695914352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45995.55695914352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45995.55695914352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45995.55695914352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45995.55695914352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45995.55695914352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45995.55695914352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45995.55695914352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45995.55695914352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45995.55695914352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45995.55695914352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45995.55695914352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45995.55695914352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45995.55695914352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45995.55695914352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45995.55695914352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45995.55695914352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45995.55695914352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45995.55695914352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45995.55695914352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45995.55695914352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45995.55695914352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45995.55695914352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45995.55695914352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45995.55695914352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45995.55695914352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45995.55695914352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45995.55695914352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45995.55695914352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45995.55695914352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45995.55695914352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45995.55695914352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45995.55695914352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45995.55695914352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45995.55695914352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45995.55695914352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45995.55695914352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45995.55695914352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45995.55695914352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45995.55695914352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45995.55695914352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45995.55695914352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45995.55695914352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45995.55695914352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45995.55695914352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45995.55695914352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45995.55695914352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45995.55695914352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45995.55695914352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45995.55695914352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45995.55695914352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45995.55695914352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45995.55695914352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45995.55695914352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45995.55695914352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45995.55695914352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45995.55695914352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45995.55695914352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45995.55695914352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45995.55695914352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45995.55695914352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45995.55695914352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45995.55695914352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45995.55695914352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45995.55695914352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45995.55695914352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45995.55695914352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45995.55695914352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45995.55695914352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45995.55695914352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45995.55695914352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45995.55695914352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45995.55695914352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45995.55695914352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45995.55695914352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45995.55695914352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45995.55695914352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45995.55695914352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45995.55695914352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45995.55695914352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45995.55695914352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45995.55695914352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45995.55695914352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45995.55695914352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45995.55695914352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45995.55695914352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45995.55695914352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45995.55695914352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45995.55695914352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45995.55695914352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45995.55695914352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45995.55695914352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45995.55695914352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45995.55695914352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45995.55695914352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45995.55695914352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45995.55695914352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45995.55695914352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45995.55695914352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45995.55695914352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45995.55695914352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45995.55695914352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45995.55695914352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45995.55695914352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45995.55695914352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45995.55695914352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45995.55695914352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45995.55695914352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45995.55695914352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45995.55695914352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45995.55695914352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45995.55695914352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45995.55695914352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45995.55695914352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45995.55695914352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45995.55695914352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45995.55695914352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45995.55695914352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45995.55695914352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45995.55695914352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45995.55695914352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45995.55695914352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45995.55695914352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45995.55695914352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45995.55695914352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45995.55695914352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45995.55695914352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45995.55695914352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45995.55695914352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45995.55695914352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45995.55695914352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45995.55695914352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45995.55695914352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45995.55695914352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45995.55695914352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45995.55695914352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45995.55695914352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45995.55695914352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45995.55695914352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45995.55695914352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45995.55695914352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45995.55695914352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45995.55695914352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45995.55695914352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45995.55695914352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45995.55695914352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45995.55695914352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45995.55695914352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45995.55695914352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45995.55695914352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45995.55695914352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45995.55695914352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45995.55695914352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45995.55695914352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45995.55695914352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45995.55695914352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45995.55695914352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45995.55695914352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45995.55695914352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45995.55695914352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45995.55695914352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45995.55695914352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45995.55695914352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45995.55695914352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45995.55695914352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45995.55695914352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45995.55695914352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45995.55695914352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45995.55695914352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45995.55695914352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45995.55695914352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45995.55695914352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45995.55695914352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45995.55695914352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45995.55695914352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45995.55695914352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45995.55695914352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45995.55695914352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45995.55695914352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45995.55695914352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45995.55695914352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45995.55695914352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45995.55695914352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45995.55695914352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45995.55695914352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45995.55695914352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45995.55695914352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45995.55695914352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45995.55695914352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45995.55695914352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45995.55695914352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45995.55695914352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45995.55695914352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45995.55695914352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45995.55695914352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45995.55695914352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45995.55695914352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45995.55695914352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45995.55695914352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45995.55695914352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45995.55695914352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45995.55695914352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45995.55695914352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45995.55695914352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45995.55695914352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45995.55695914352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45995.55695914352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45995.55695914352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45995.55695914352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45995.55695914352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45995.55695914352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45995.55695914352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45995.55695914352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45995.55695914352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45995.55695914352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45995.55695914352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45995.55695914352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45995.55695914352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45995.55695914352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45995.55695914352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45995.55695914352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45995.55695914352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45995.55695914352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45995.55695914352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45995.55695914352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45995.55695914352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45995.55695914352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45995.55695914352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45995.55695914352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45995.55695914352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45995.55695914352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45995.55695914352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45995.55695914352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45995.55695914352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45995.55695914352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45995.55695914352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45995.55695914352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45995.55695914352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45995.55695914352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45995.55695914352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45995.55695914352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45995.55695914352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45995.55695914352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45995.55695914352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45995.55695914352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45995.55695914352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45995.55695914352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45995.55695914352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45995.55695914352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45995.55695914352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45995.55695914352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45995.55695914352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45995.55695914352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45995.55695914352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45995.55695914352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45995.55695914352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45995.55695914352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45995.55695914352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45995.55695914352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45995.55695914352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45995.55695914352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45995.55695914352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45995.55695914352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45995.55695914352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45995.55695914352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45995.55695914352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45995.55695914352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45995.55695914352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45995.55695914352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45995.55695914352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45995.55695914352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45995.55695914352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45995.55695914352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45995.55695914352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45995.55695914352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45995.55695914352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45995.55695914352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45995.55695914352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45995.55695914352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45995.55695914352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45995.55695914352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45995.55695914352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45995.55695914352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45995.55695914352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45995.55695914352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45995.55695914352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45995.55695914352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45995.55695914352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45995.55695914352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45995.55695914352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45995.55695914352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45995.55695914352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45995.55695914352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45995.55695914352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45995.55695914352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45995.55695914352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45995.55695914352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45995.55695914352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45995.55695914352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45995.55695914352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45995.55695914352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45995.55695914352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45995.55695914352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45995.55695914352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45995.55695914352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45995.55695914352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45995.55695914352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45995.55695914352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45995.55695914352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45995.55695914352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45995.55695914352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45995.55695914352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45995.55695914352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45995.55695914352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45995.55695914352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45995.55695914352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45995.55695914352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45995.55695914352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45995.55695914352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45995.55695914352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45995.55695914352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45995.55695914352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45995.55695914352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45995.55695914352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45995.55695914352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45995.55695914352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45995.55695914352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45995.55695914352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45995.55695914352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45995.55695914352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45995.55695914352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45995.55695914352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45995.55695914352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45995.55695914352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45995.55695914352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45995.55695914352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45995.55695914352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45995.55695914352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45995.55695914352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45995.55695914352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45995.55695914352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45995.55695914352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45995.55695914352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45995.55695914352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45995.55695914352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45995.55695914352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45995.55695914352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45995.55695914352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45995.55695914352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45995.55695914352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45995.55695914352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45995.55695914352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45995.55695914352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45995.55695914352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45995.55695914352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45995.55695914352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45995.55695914352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45995.55695914352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45995.55695914352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45995.55695914352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45995.55695914352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45995.55695914352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45995.55695914352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45995.55695914352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45995.55695914352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45995.55695914352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45995.55695914352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45995.55695914352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45995.55695914352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45995.55695914352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45995.55695914352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45995.55695914352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45995.55695914352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45995.55695914352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45995.55695914352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45995.55695914352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45995.55695914352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45995.55695914352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45995.55695914352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45995.55695914352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45995.55695914352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45995.55695914352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45995.55695914352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45995.55695914352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45995.55695914352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45995.55695914352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45995.55695914352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45995.55695914352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45995.55695914352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45995.55695914352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45995.55695914352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45995.55695914352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45995.55695914352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45995.55695914352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45995.55695914352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45995.55695914352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45995.55695914352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45995.55695914352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45995.55695914352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45995.55695914352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45995.55695914352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45995.55695914352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45995.55695914352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45995.55695914352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45995.55695914352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45995.55695914352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45995.55695914352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45995.55695914352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45995.55695914352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45995.55695914352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45995.55695914352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45995.55695914352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45995.55695914352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45995.55695914352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45995.55695914352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45995.55695914352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45995.55695914352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45995.55695914352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45995.55695914352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45995.55695914352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45995.55695914352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45995.55695914352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45995.55695914352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45995.55695914352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45995.55695914352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45995.55695914352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45995.55695914352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45995.55695914352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45995.55695914352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45995.55695914352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45995.55695914352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45995.55695914352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45995.55695914352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45995.55695914352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45995.55695914352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45995.55695914352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45995.55695914352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45995.55695914352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45995.55695914352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45995.55695914352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45995.55695914352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45995.55695914352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45995.55695914352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45995.55695914352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45995.55695914352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45995.55695914352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45995.55695914352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45995.55695914352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45995.55695914352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45995.55695914352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45995.55695914352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45995.55695914352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45995.55695914352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45995.55695914352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45995.55695914352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45995.55695914352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45995.55695914352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45995.55695914352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45995.55695914352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45995.55695914352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45995.55695914352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45995.55695914352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45995.55695914352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45995.55695914352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45995.55695914352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45995.55695914352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45995.55695914352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45995.55695914352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45995.55695914352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45995.55695914352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45995.55695914352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45995.55695914352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45995.55695914352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45995.55695914352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45995.55695914352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45995.55695914352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45995.55695914352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45995.55695914352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45995.55695914352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45995.55695914352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45995.55695914352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45995.55695914352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45995.55695914352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45995.55695914352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45995.55695914352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45995.55695914352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45995.55695914352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45995.55695914352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45995.55695914352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45995.55695914352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45995.55695914352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45995.55695914352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45995.55695914352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45995.55695914352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45995.55695914352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45995.55695914352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45995.55695914352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45995.55695914352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45995.55695914352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45995.55695914352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45995.55695914352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45995.55695914352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45995.55695914352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45995.55695914352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45995.55695914352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45995.55695914352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45995.55695914352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45995.55695914352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45995.55695914352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45995.55695914352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45995.55695914352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45995.55695914352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45995.55695914352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45995.55695914352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45995.55695914352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45995.55695914352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45995.55695914352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45995.55695914352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45995.55695914352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45995.55695914352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45995.55695914352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45995.55695914352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45995.55695914352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45995.55695914352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45995.55695914352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45995.55695914352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45995.55695914352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45995.55695914352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45995.55695914352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45995.55695914352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45995.55695914352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45995.55695914352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45995.55695914352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45995.55695914352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45995.55695914352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45995.55695914352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45995.55695914352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45995.55695914352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45995.55695914352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45995.55695914352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45995.55695914352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45995.55695914352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45995.55695914352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45995.55695914352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45995.55695914352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45995.55695914352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45995.55695914352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45995.55695914352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45995.55695914352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45995.55695914352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45995.55695914352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45995.55695914352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45995.55695914352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45995.55695914352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45995.55695914352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45995.55695914352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45995.55695914352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45995.55695914352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45995.55695914352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45995.55695914352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45995.55695914352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45995.55695914352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45995.55695914352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45995.55695914352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45995.55695914352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45995.55695914352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45995.55695914352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45995.55695914352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45995.55695914352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45995.55695914352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45995.55695914352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45995.55695914352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45995.55695914352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45995.55695914352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45995.55695914352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45995.55695914352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45995.55695914352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45995.55695914352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45995.55695914352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45995.55695914352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45995.55695914352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45995.55695914352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45995.55695914352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45995.55695914352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45995.55695914352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45995.55695914352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45995.55695914352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45995.55695914352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45995.55695914352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45995.55695914352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45995.55695914352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45995.55695914352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45995.55695914352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45995.55695914352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45995.55695914352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45995.55695914352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45995.55695914352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45995.55695914352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45995.55695914352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45995.55695914352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45995.55695914352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45995.55695914352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45995.55695914352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45995.55695914352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45995.55695914352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45995.55695914352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45995.55695914352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45995.55695914352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45995.55695914352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45995.55695914352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45995.55695914352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45995.55695914352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45995.55695914352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45995.55695914352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45995.55695914352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45995.55695914352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45995.55695914352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45995.55695914352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45995.55695914352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45995.55695914352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45995.55695914352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45995.55695914352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45995.55695914352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45995.55695914352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45995.55695914352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45995.55695914352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45995.55695914352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45995.55695914352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45995.55695914352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45995.55695914352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45995.55695914352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45995.55695914352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45995.55695914352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45995.55695914352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45995.55695914352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45995.55695914352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45995.55695914352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45995.55695914352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45995.55695914352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45995.55695914352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45995.55695914352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45995.55695914352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45995.55695914352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45995.55695914352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45995.55695914352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45995.55695914352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45995.55695914352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45995.55695914352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45995.55695914352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45995.55695914352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45995.55695914352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45995.55695914352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45995.55695914352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45995.55695914352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45995.55695914352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45995.55695914352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45995.55695914352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45995.55695914352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45995.55695914352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45995.55695914352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45995.55695914352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45995.55695914352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45995.55695914352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45995.55695914352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45995.55695914352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45995.55695914352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45995.55695914352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45995.55695914352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45995.55695914352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45995.55695914352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45995.55695914352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45995.55695914352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45995.55695914352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45995.55695914352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45995.55695914352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45995.55695914352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45995.55695914352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45995.55695914352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45995.55695914352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45995.55695914352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45995.55695914352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45995.55695914352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45995.55695914352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45995.55695914352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45995.55695914352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45995.55695914352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45995.55695914352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45995.55695914352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45995.55695914352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45995.55695914352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45995.55695914352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45995.55695914352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45995.55695914352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45995.55695914352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45995.55695914352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45995.55695914352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45995.55695914352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45995.55695914352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45995.55695914352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45995.55695914352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45995.55695914352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45995.55695914352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45995.55695914352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45995.55695914352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45995.55695914352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45995.55695914352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45995.55695914352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45995.55695914352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45995.55695914352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45995.55695914352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45995.55695914352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45995.55695914352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45995.55695914352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45995.55695914352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45995.55695914352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45995.55695914352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45995.55695914352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45995.55695914352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45995.55695914352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45995.55695914352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45995.55695914352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45995.55695914352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45995.55695914352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45995.55695914352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45995.55695914352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45995.55695914352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45995.55695914352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45995.55695914352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45995.55695914352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45995.55695914352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45995.55695914352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45995.55695914352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45995.55695914352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45995.55695914352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45995.55695914352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45995.55695914352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45995.55695914352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45995.55695914352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45995.55695914352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45995.55695914352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45995.55695914352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45995.55695914352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45995.55695914352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45995.55695914352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45995.55695914352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45995.55695914352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45995.55695914352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45995.55695914352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45995.55695914352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45995.55695914352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45995.55695914352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45995.55695914352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45995.55695914352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45995.55695914352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45995.55695914352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45995.55695914352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45995.55695914352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45995.55695914352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45995.55695914352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45995.55695914352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45995.55695914352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45995.55695914352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45995.55695914352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45995.55695914352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45995.55695914352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45995.55695914352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45995.55695914352</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292.07624155092344</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28114</v>
      </c>
      <c r="E3" s="91" t="s">
        <v>39106</v>
      </c>
      <c r="F3" s="92">
        <v>45995.422326388885</v>
      </c>
      <c r="G3" s="93">
        <f t="shared" ref="G3:G25" ca="1" si="0">IFERROR(NOW()-F3,"")</f>
        <v>0.1346327546343673</v>
      </c>
      <c r="H3" s="92">
        <v>45995.405300925922</v>
      </c>
      <c r="I3" s="110" t="str">
        <f>IFERROR(VLOOKUP(D3,DB!A:F,6,0),"")</f>
        <v>SCECO</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45995.55695914352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45995.55695914352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45995.55695914352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45995.55695914352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45995.55695914352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45995.55695914352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45995.55695914352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45995.55695914352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45995.55695914352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45995.55695914352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45995.55695914352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45995.55695914352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45995.55695914352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45995.55695914352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45995.55695914352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45995.55695914352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45995.55695914352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45995.55695914352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45995.55695914352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45995.55695914352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45995.55695914352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45995.55695914352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45995.55695914352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45995.55695914352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45995.55695914352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45995.55695914352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45995.55695914352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45995.55695914352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45995.55695914352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45995.55695914352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45995.55695914352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45995.55695914352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45995.55695914352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45995.55695914352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45995.55695914352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45995.55695914352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45995.55695914352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45995.55695914352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45995.55695914352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45995.55695914352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45995.55695914352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45995.55695914352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45995.55695914352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45995.55695914352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45995.55695914352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45995.55695914352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45995.55695914352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45995.55695914352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45995.55695914352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45995.55695914352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45995.55695914352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45995.55695914352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45995.55695914352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45995.55695914352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45995.55695914352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45995.55695914352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45995.55695914352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45995.55695914352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45995.55695914352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45995.55695914352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45995.55695914352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45995.55695914352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45995.55695914352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45995.55695914352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45995.55695914352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45995.55695914352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45995.55695914352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45995.55695914352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45995.55695914352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45995.55695914352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45995.55695914352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45995.55695914352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45995.55695914352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45995.55695914352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45995.55695914352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45995.55695914352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45995.55695914352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45995.55695914352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45995.55695914352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45995.55695914352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45995.55695914352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45995.55695914352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45995.55695914352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45995.55695914352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45995.55695914352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45995.55695914352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45995.55695914352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45995.55695914352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45995.55695914352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45995.55695914352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45995.55695914352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45995.55695914352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45995.55695914352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45995.55695914352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45995.55695914352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45995.55695914352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45995.55695914352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45995.55695914352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45995.55695914352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45995.55695914352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45995.55695914352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45995.55695914352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45995.55695914352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45995.55695914352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45995.55695914352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45995.55695914352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45995.55695914352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45995.55695914352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45995.55695914352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45995.55695914352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45995.55695914352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45995.55695914352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45995.55695914352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45995.55695914352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45995.55695914352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45995.55695914352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45995.55695914352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45995.55695914352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45995.55695914352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45995.55695914352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45995.55695914352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45995.55695914352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45995.55695914352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45995.55695914352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45995.55695914352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45995.55695914352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45995.55695914352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45995.55695914352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45995.55695914352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45995.55695914352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45995.55695914352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45995.55695914352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45995.55695914352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45995.55695914352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45995.55695914352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45995.55695914352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45995.55695914352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45995.55695914352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45995.55695914352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45995.55695914352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45995.55695914352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45995.55695914352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45995.55695914352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45995.55695914352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45995.55695914352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45995.55695914352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45995.55695914352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45995.55695914352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45995.55695914352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45995.55695914352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199" ca="1" si="3">IFERROR(NOW()-F154,"")</f>
        <v>45995.55695914352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45995.55695914352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45995.55695914352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45995.55695914352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45995.55695914352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45995.55695914352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45995.55695914352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45995.55695914352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45995.55695914352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45995.55695914352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45995.55695914352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45995.55695914352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45995.55695914352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45995.55695914352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45995.55695914352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45995.55695914352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45995.55695914352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45995.55695914352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45995.55695914352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45995.55695914352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45995.55695914352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45995.55695914352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45995.55695914352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45995.55695914352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45995.55695914352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45995.55695914352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45995.55695914352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45995.55695914352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45995.55695914352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45995.55695914352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45995.55695914352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45995.55695914352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45995.55695914352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45995.55695914352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45995.55695914352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45995.55695914352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45995.55695914352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45995.55695914352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45995.55695914352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45995.55695914352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45995.55695914352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45995.55695914352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45995.55695914352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45995.55695914352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45995.55695914352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45995.55695914352</v>
      </c>
      <c r="H199" s="92"/>
      <c r="I199" s="110" t="str">
        <f>IFERROR(VLOOKUP(D199,DB!A:F,6,0),"")</f>
        <v/>
      </c>
      <c r="J199" s="110" t="str">
        <f>IFERROR(VLOOKUP(D199,DB!A:G,7,0),"")</f>
        <v/>
      </c>
      <c r="K199" s="94"/>
      <c r="L199" s="88" t="str">
        <f>IFERROR(VLOOKUP(D199,DB!A:I,9,0),"")</f>
        <v/>
      </c>
    </row>
  </sheetData>
  <dataValidations count="2">
    <dataValidation allowBlank="1" showInputMessage="1" showErrorMessage="1" sqref="E1" xr:uid="{A4F81451-56CC-4543-9497-104C4E44EE4B}"/>
    <dataValidation type="list" allowBlank="1" showInputMessage="1" showErrorMessage="1" sqref="E2:E1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103.72489895833132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69.368081828702998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46.89584803240723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14.183660532406066</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35">
        <f t="shared" ref="G6:G35" ca="1" si="2">IFERROR(NOW()-F6,"")</f>
        <v>45995.55695914352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45995.55695914352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45995.55695914352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45995.55695914352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45995.55695914352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45995.55695914352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45995.55695914352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45995.55695914352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45995.55695914352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45995.55695914352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45995.55695914352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45995.55695914352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45995.55695914352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45995.55695914352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45995.55695914352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45995.55695914352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45995.55695914352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45995.55695914352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45995.55695914352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45995.55695914352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45995.55695914352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45995.55695914352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45995.55695914352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45995.55695914352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45995.55695914352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45995.55695914352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45995.55695914352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45995.55695914352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45995.55695914352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45995.55695914352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ref="G36:G67" ca="1" si="3">IFERROR(NOW()-F36,"")</f>
        <v>45995.55695914352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3"/>
        <v>45995.55695914352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45995.55695914352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45995.55695914352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45995.55695914352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45995.55695914352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45995.55695914352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45995.55695914352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45995.55695914352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45995.55695914352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45995.55695914352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45995.55695914352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45995.55695914352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45995.55695914352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45995.55695914352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45995.55695914352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45995.55695914352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45995.55695914352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45995.55695914352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45995.55695914352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45995.55695914352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45995.55695914352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45995.55695914352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45995.55695914352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45995.55695914352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45995.55695914352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45995.55695914352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45995.55695914352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45995.55695914352</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t="shared" ca="1" si="3"/>
        <v>45995.55695914352</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37686</v>
      </c>
      <c r="E2" s="142"/>
      <c r="F2" s="121"/>
      <c r="G2" s="72">
        <f t="shared" ref="G2:G60" ca="1" si="0">IFERROR(NOW()-F2,"-")</f>
        <v>45995.55695914352</v>
      </c>
      <c r="H2" s="121"/>
      <c r="I2" s="72" t="str">
        <f>IFERROR(VLOOKUP(D2,DB!A:F,6,0),"")</f>
        <v>SCECO</v>
      </c>
      <c r="J2" s="119" t="str">
        <f>IFERROR(VLOOKUP(D2,DB!A:G,7,0),"")</f>
        <v>Vandalized</v>
      </c>
      <c r="K2" s="122"/>
      <c r="L2" s="137" t="str">
        <f>IFERROR(VLOOKUP(D2,DB!A:I,9,0),"")</f>
        <v>Latis</v>
      </c>
    </row>
    <row r="3" spans="1:16382" ht="31.5" customHeight="1">
      <c r="A3" s="118"/>
      <c r="B3" s="119" t="str">
        <f>IFERROR(VLOOKUP(D3,DB!A:K,11,0),"")</f>
        <v/>
      </c>
      <c r="C3" s="120"/>
      <c r="D3" s="119"/>
      <c r="E3" s="142"/>
      <c r="F3" s="121"/>
      <c r="G3" s="72">
        <f t="shared" ca="1" si="0"/>
        <v>45995.55695914352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45995.55695914352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45995.55695914352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45995.55695914352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45995.55695914352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45995.55695914352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45995.55695914352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45995.55695914352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45995.55695914352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45995.55695914352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45995.55695914352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45995.55695914352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45995.55695914352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45995.55695914352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45995.55695914352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45995.55695914352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45995.55695914352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45995.55695914352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45995.55695914352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45995.55695914352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45995.55695914352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45995.55695914352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45995.55695914352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45995.55695914352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45995.55695914352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45995.55695914352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45995.55695914352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45995.55695914352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45995.55695914352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45995.55695914352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45995.55695914352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45995.55695914352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45995.55695914352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45995.55695914352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45995.55695914352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45995.55695914352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45995.55695914352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45995.55695914352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45995.55695914352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45995.55695914352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45995.55695914352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45995.55695914352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45995.55695914352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45995.55695914352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45995.55695914352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45995.55695914352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45995.55695914352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45995.55695914352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45995.55695914352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45995.55695914352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45995.55695914352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45995.55695914352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45995.55695914352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45995.55695914352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45995.55695914352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45995.55695914352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45995.55695914352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45995.55695914352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45995.55695914352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45995.55695914352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45995.55695914352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45995.55695914352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45995.55695914352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45995.55695914352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45995.55695914352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45995.55695914352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45995.55695914352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45995.55695914352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45995.55695914352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45995.55695914352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45995.55695914352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45995.55695914352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45995.55695914352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45995.55695914352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45995.55695914352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45995.55695914352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45995.55695914352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45995.55695914352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45995.55695914352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45995.55695914352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45995.55695914352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45995.55695914352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45995.55695914352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45995.55695914352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45995.55695914352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45995.55695914352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45995.55695914352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45995.55695914352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45995.55695914352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45995.55695914352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45995.55695914352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45995.55695914352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45995.55695914352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45995.55695914352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45995.55695914352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45995.55695914352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45995.55695914352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45995.55695914352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45995.55695914352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45995.55695914352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45995.55695914352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45995.55695914352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45995.55695914352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45995.55695914352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45995.55695914352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45995.55695914352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45995.55695914352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45995.55695914352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45995.55695914352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45995.55695914352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45995.55695914352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45995.55695914352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45995.55695914352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45995.55695914352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45995.55695914352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45995.55695914352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45995.55695914352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45995.55695914352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45995.55695914352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45995.55695914352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45995.55695914352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45995.55695914352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45995.55695914352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45995.55695914352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45995.55695914352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45995.55695914352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45995.55695914352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45995.55695914352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45995.55695914352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45995.55695914352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45995.55695914352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45995.55695914352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45995.55695914352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45995.55695914352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45995.55695914352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45995.55695914352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45995.55695914352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45995.55695914352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45995.55695914352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45995.55695914352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45995.55695914352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45995.55695914352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45995.55695914352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45995.55695914352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45995.55695914352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45995.55695914352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45995.55695914352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45995.55695914352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45995.55695914352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45995.55695914352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45995.55695914352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45995.55695914352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45995.55695914352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45995.55695914352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45995.55695914352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45995.55695914352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45995.55695914352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45995.55695914352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45995.55695914352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45995.55695914352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45995.55695914352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45995.55695914352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45995.55695914352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45995.55695914352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45995.55695914352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45995.55695914352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45995.55695914352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45995.55695914352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45995.55695914352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45995.55695914352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45995.55695914352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45995.55695914352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45995.55695914352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45995.55695914352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45995.55695914352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45995.55695914352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45995.55695914352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45995.55695914352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45995.55695914352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45995.55695914352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45995.55695914352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45995.55695914352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45995.55695914352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45995.55695914352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45995.55695914352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45995.55695914352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45995.55695914352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45995.55695914352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45995.55695914352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45995.55695914352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45995.55695914352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45995.55695914352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45995.55695914352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45995.55695914352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45995.55695914352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45995.55695914352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45995.55695914352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45995.55695914352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45995.55695914352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45995.55695914352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45995.55695914352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45995.55695914352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45995.55695914352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45995.55695914352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45995.55695914352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45995.55695914352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45995.55695914352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45995.55695914352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45995.55695914352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45995.55695914352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45995.55695914352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45995.55695914352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45995.55695914352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45995.55695914352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45995.55695914352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45995.55695914352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45995.55695914352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45995.55695914352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45995.55695914352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45995.55695914352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45995.55695914352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45995.55695914352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45995.55695914352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45995.55695914352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45995.55695914352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45995.55695914352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45995.55695914352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45995.55695914352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45995.55695914352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45995.55695914352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45995.55695914352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45995.55695914352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45995.55695914352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45995.55695914352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45995.55695914352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45995.55695914352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45995.55695914352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45995.55695914352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45995.55695914352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45995.55695914352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45995.55695914352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45995.55695914352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45995.55695914352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45995.55695914352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45995.55695914352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45995.55695914352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45995.55695914352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45995.55695914352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45995.55695914352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45995.55695914352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45995.55695914352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45995.55695914352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45995.55695914352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45995.55695914352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45995.55695914352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45995.55695914352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45995.55695914352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45995.55695914352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45995.55695914352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45995.55695914352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45995.55695914352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45995.55695914352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45995.55695914352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45995.55695914352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45995.55695914352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45995.55695914352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45995.55695914352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45995.55695914352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45995.55695914352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45995.55695914352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45995.55695914352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45995.55695914352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45995.55695914352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45995.55695914352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45995.55695914352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45995.55695914352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45995.55695914352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45995.55695914352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45995.55695914352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45995.55695914352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45995.55695914352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45995.55695914352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45995.55695914352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45995.55695914352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45995.55695914352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45995.55695914352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45995.55695914352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45995.55695914352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45995.55695914352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45995.55695914352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45995.55695914352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45995.55695914352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45995.55695914352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45995.55695914352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45995.55695914352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45995.55695914352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45995.55695914352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45995.55695914352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45995.55695914352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45995.55695914352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45995.55695914352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45995.55695914352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45995.55695914352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45995.55695914352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45995.55695914352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45995.55695914352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45995.55695914352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45995.55695914352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45995.55695914352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45995.55695914352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45995.55695914352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45995.55695914352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45995.55695914352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45995.55695914352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45995.55695914352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45995.55695914352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45995.55695914352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45995.55695914352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45995.55695914352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45995.55695914352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45995.55695914352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45995.55695914352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45995.55695914352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45995.55695914352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45995.55695914352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45995.55695914352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45995.55695914352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45995.55695914352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45995.55695914352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45995.55695914352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45995.55695914352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45995.55695914352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45995.55695914352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45995.55695914352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45995.55695914352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45995.55695914352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45995.55695914352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45995.55695914352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45995.55695914352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45995.55695914352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45995.55695914352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45995.55695914352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45995.55695914352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45995.55695914352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45995.55695914352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45995.55695914352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45995.55695914352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45995.55695914352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45995.55695914352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45995.55695914352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45995.55695914352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45995.55695914352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45995.55695914352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45995.55695914352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45995.55695914352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45995.55695914352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45995.55695914352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45995.55695914352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45995.55695914352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45995.55695914352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45995.55695914352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45995.55695914352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45995.55695914352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45995.55695914352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45995.55695914352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45995.55695914352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45995.55695914352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45995.55695914352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45995.55695914352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45995.55695914352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45995.55695914352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45995.55695914352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45995.55695914352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45995.55695914352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45995.55695914352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45995.55695914352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45995.55695914352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45995.55695914352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45995.55695914352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45995.55695914352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45995.55695914352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45995.55695914352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45995.55695914352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45995.55695914352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45995.55695914352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45995.55695914352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45995.55695914352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45995.55695914352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45995.55695914352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45995.55695914352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45995.55695914352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45995.55695914352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45995.55695914352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45995.55695914352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45995.55695914352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45995.55695914352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45995.55695914352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45995.55695914352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45995.55695914352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45995.55695914352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45995.55695914352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45995.55695914352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45995.55695914352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45995.55695914352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45995.55695914352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45995.55695914352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45995.55695914352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45995.55695914352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45995.55695914352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45995.55695914352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45995.55695914352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45995.55695914352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45995.55695914352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45995.55695914352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45995.55695914352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45995.55695914352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45995.55695914352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45995.55695914352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45995.55695914352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45995.55695914352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45995.55695914352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45995.55695914352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45995.55695914352</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45995.55695914352</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2025-12-04T10:22:57Z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